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1670" windowHeight="829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0">'Титул'!$A$1:$BA$35</definedName>
  </definedNames>
  <calcPr fullCalcOnLoad="1"/>
</workbook>
</file>

<file path=xl/sharedStrings.xml><?xml version="1.0" encoding="utf-8"?>
<sst xmlns="http://schemas.openxmlformats.org/spreadsheetml/2006/main" count="314" uniqueCount="157">
  <si>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</si>
  <si>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</si>
  <si>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</si>
  <si>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</si>
  <si>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</si>
  <si>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</si>
  <si>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</si>
  <si>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</si>
  <si>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</si>
  <si>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</si>
  <si>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</si>
  <si>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</si>
  <si>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</si>
  <si>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</si>
  <si>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</si>
  <si>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П</t>
  </si>
  <si>
    <t>Теоретичне навчання</t>
  </si>
  <si>
    <t>Екзаменаційна сесія</t>
  </si>
  <si>
    <t>Практика</t>
  </si>
  <si>
    <t>Канікули</t>
  </si>
  <si>
    <t>Всього</t>
  </si>
  <si>
    <t>Т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</si>
  <si>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</si>
  <si>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</si>
  <si>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</si>
  <si>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</si>
  <si>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</si>
  <si>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</si>
  <si>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</si>
  <si>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</si>
  <si>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</si>
  <si>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</si>
  <si>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</si>
  <si>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</si>
  <si>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</si>
  <si>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</si>
  <si>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</si>
  <si>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</si>
  <si>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</si>
  <si>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</si>
  <si>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</si>
  <si>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</si>
  <si>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</si>
  <si>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практичні</t>
  </si>
  <si>
    <t>кількість тижнів у триместрі</t>
  </si>
  <si>
    <t xml:space="preserve"> Кількість екзаменів</t>
  </si>
  <si>
    <t xml:space="preserve"> Кількість заліків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</si>
  <si>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</si>
  <si>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</si>
  <si>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</si>
  <si>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</si>
  <si>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</si>
  <si>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</si>
  <si>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</si>
  <si>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</si>
  <si>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1.3</t>
  </si>
  <si>
    <t>1.4</t>
  </si>
  <si>
    <t>Педагогічна практика</t>
  </si>
  <si>
    <t>Разом п. 2</t>
  </si>
  <si>
    <t>3 курс</t>
  </si>
  <si>
    <t>4 курс</t>
  </si>
  <si>
    <t>Разом п.2.2</t>
  </si>
  <si>
    <t>Педагогічна</t>
  </si>
  <si>
    <t>2.1 ДИСЦИПЛІНИ ВИБОРУ ВНЗ</t>
  </si>
  <si>
    <t>Англійська мова для наукового спілкування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</si>
  <si>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</si>
  <si>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</si>
  <si>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семестри</t>
  </si>
  <si>
    <t>Якість та надійність технічних систем у машинобудуванні</t>
  </si>
  <si>
    <t>ЗАТВЕРДЖУЮ:</t>
  </si>
  <si>
    <r>
      <t>_________(</t>
    </r>
    <r>
      <rPr>
        <u val="single"/>
        <sz val="20"/>
        <rFont val="Times New Roman"/>
        <family val="1"/>
      </rPr>
      <t>Ковальов В. Д.)</t>
    </r>
    <r>
      <rPr>
        <sz val="20"/>
        <rFont val="Times New Roman"/>
        <family val="1"/>
      </rPr>
      <t>___</t>
    </r>
  </si>
  <si>
    <t>Виконання дипломн. проекту</t>
  </si>
  <si>
    <t xml:space="preserve">                                   II. ЗВЕДЕНІ ДАНІ ПРО БЮДЖЕТ ЧАСУ, тижні                                                                                                                             </t>
  </si>
  <si>
    <t>ІІІ. ПРАКТИКА</t>
  </si>
  <si>
    <t>5, 6</t>
  </si>
  <si>
    <t>Семестр</t>
  </si>
  <si>
    <t>Розподіл за ctместрами</t>
  </si>
  <si>
    <t>Кількість кредитів ЄКТС</t>
  </si>
  <si>
    <t>кількість тижнів у семестрі</t>
  </si>
  <si>
    <t>Разом п. 1</t>
  </si>
  <si>
    <t>1. ОБОВ'ЯЗКОВІ НАВЧАЛЬНІ ДИСЦИПЛІНИ (ЦИКЛ ЗАГАЛЬНОЇ ПІДГОТОВКИ ОСВІТНЬОЇ СКЛАДОВОЇ)</t>
  </si>
  <si>
    <t>2. ДИСЦИПЛІНИ ВІЛЬНОГО ВИБОРУ (ЦИКЛ ПРОФЕСІЙНОЇ ПІДГОТОВКИ ОСВІТНЬОЇ СКЛАДОВОЇ)</t>
  </si>
  <si>
    <t>Разом п. 2.1</t>
  </si>
  <si>
    <t>Разом з освітньої складової підготовки аспіранта</t>
  </si>
  <si>
    <t>_____________</t>
  </si>
  <si>
    <r>
      <t xml:space="preserve">підготовки: </t>
    </r>
    <r>
      <rPr>
        <b/>
        <sz val="18"/>
        <rFont val="Times New Roman"/>
        <family val="1"/>
      </rPr>
      <t>доктора філософії</t>
    </r>
  </si>
  <si>
    <t>Строк навчання - 4 роки</t>
  </si>
  <si>
    <t>К</t>
  </si>
  <si>
    <t>Т/Н</t>
  </si>
  <si>
    <t>38</t>
  </si>
  <si>
    <t>Попередній розгляд результатів дослідження та дисертації на кафедрі</t>
  </si>
  <si>
    <t>Захист дисертаційної роботи</t>
  </si>
  <si>
    <t>30 / 10</t>
  </si>
  <si>
    <t>30 /10</t>
  </si>
  <si>
    <t>60 / 20</t>
  </si>
  <si>
    <t>60 / 100</t>
  </si>
  <si>
    <t>120 / 160</t>
  </si>
  <si>
    <t>45 / 15</t>
  </si>
  <si>
    <t>15 / 5</t>
  </si>
  <si>
    <t>180 / 60</t>
  </si>
  <si>
    <t>75 / 25</t>
  </si>
  <si>
    <t>105 / 35</t>
  </si>
  <si>
    <t>420 / 540</t>
  </si>
  <si>
    <t xml:space="preserve">Позначення: Т – теоретичне навчання; Н – настановна сесія; С – екзаменаційна сесія; П – практика; К – канікули </t>
  </si>
  <si>
    <t>на основі другого (магістерського) освітнього рівня вищої освіти</t>
  </si>
  <si>
    <r>
      <t xml:space="preserve">форма навчання: </t>
    </r>
    <r>
      <rPr>
        <b/>
        <sz val="18"/>
        <rFont val="Times New Roman"/>
        <family val="1"/>
      </rPr>
      <t>денна / заочна</t>
    </r>
  </si>
  <si>
    <t xml:space="preserve">2.2 ДИСЦИПЛІНИ ВІЛЬНОГО ВИБОРУ АСПІРАНТА </t>
  </si>
  <si>
    <t>2.1.1</t>
  </si>
  <si>
    <t>60/20</t>
  </si>
  <si>
    <t>2.2.1</t>
  </si>
  <si>
    <t>2.2.2</t>
  </si>
  <si>
    <t>Оптимальне управління технологічними процесами</t>
  </si>
  <si>
    <t>Проектування розподілених систем управління на базі ПЛК</t>
  </si>
  <si>
    <t xml:space="preserve">Г.П. Клименко </t>
  </si>
  <si>
    <t>Сучасні інструменти моделювання та проектування</t>
  </si>
  <si>
    <t>Інформаційні технології системного аналізу та комп'ютеризованого проектування складних об'єктів і систем</t>
  </si>
  <si>
    <r>
      <t xml:space="preserve">галузь знань: </t>
    </r>
    <r>
      <rPr>
        <b/>
        <sz val="18"/>
        <rFont val="Times New Roman"/>
        <family val="1"/>
      </rPr>
      <t>15 "Автоматизація та приладобудування"</t>
    </r>
  </si>
  <si>
    <r>
      <t xml:space="preserve">спеціальність: </t>
    </r>
    <r>
      <rPr>
        <b/>
        <sz val="18"/>
        <rFont val="Times New Roman"/>
        <family val="1"/>
      </rPr>
      <t>151 "Автоматизація та комп</t>
    </r>
    <r>
      <rPr>
        <b/>
        <sz val="18"/>
        <rFont val="Calibri"/>
        <family val="2"/>
      </rPr>
      <t>'</t>
    </r>
    <r>
      <rPr>
        <b/>
        <sz val="18"/>
        <rFont val="Times New Roman"/>
        <family val="1"/>
      </rPr>
      <t>ютерно-інтегровані технології"</t>
    </r>
  </si>
  <si>
    <t>30/10</t>
  </si>
  <si>
    <t>120/160</t>
  </si>
  <si>
    <t>Оптимізація інформаційних мереж</t>
  </si>
  <si>
    <t>105/135</t>
  </si>
  <si>
    <t>2.2.3</t>
  </si>
  <si>
    <t>2.2.3.1</t>
  </si>
  <si>
    <t>2.2.3.2</t>
  </si>
  <si>
    <t>2.2.3.3</t>
  </si>
  <si>
    <t>Дисципліна 3 семестру (обирається одна з трьох)</t>
  </si>
  <si>
    <t>90/110</t>
  </si>
  <si>
    <t>120/40</t>
  </si>
  <si>
    <t>90/30</t>
  </si>
  <si>
    <t>300/380</t>
  </si>
  <si>
    <t>180/60</t>
  </si>
  <si>
    <t>420/540</t>
  </si>
  <si>
    <t>360/120</t>
  </si>
  <si>
    <t>135/45</t>
  </si>
  <si>
    <t>125/75</t>
  </si>
  <si>
    <t>840/1080</t>
  </si>
  <si>
    <r>
      <t>Кваліфікація: доктор філософії з автоматизації та комп</t>
    </r>
    <r>
      <rPr>
        <sz val="20"/>
        <rFont val="Calibri"/>
        <family val="2"/>
      </rPr>
      <t>'</t>
    </r>
    <r>
      <rPr>
        <sz val="20"/>
        <rFont val="Times New Roman"/>
        <family val="1"/>
      </rPr>
      <t>ютерно-інтегрованих технологій</t>
    </r>
  </si>
  <si>
    <r>
      <t xml:space="preserve">освітньо-наукова програма </t>
    </r>
    <r>
      <rPr>
        <b/>
        <sz val="18"/>
        <rFont val="Times New Roman"/>
        <family val="1"/>
      </rPr>
      <t>"Автоматизація та комп'ютерно-інтегровані технології"</t>
    </r>
  </si>
  <si>
    <r>
      <rPr>
        <u val="single"/>
        <sz val="20"/>
        <rFont val="Times New Roman"/>
        <family val="1"/>
      </rPr>
      <t>"____ " ________ 20___ р</t>
    </r>
    <r>
      <rPr>
        <sz val="20"/>
        <rFont val="Times New Roman"/>
        <family val="1"/>
      </rPr>
      <t>.</t>
    </r>
  </si>
  <si>
    <t>Завідувач кафедри АВП</t>
  </si>
  <si>
    <t>Декан факультету машинобудування</t>
  </si>
  <si>
    <t>В.Д. Кассов</t>
  </si>
  <si>
    <t>В.М. Тулупенко</t>
  </si>
  <si>
    <t>V. ПЛАН ОСВІТНЬОГО ПРОЦЕСУ на 2020-2021 н.р.</t>
  </si>
  <si>
    <t>І . ГРАФІК ОСВІТНЬОГО ПРОЦЕСУ</t>
  </si>
  <si>
    <t>Атестація</t>
  </si>
  <si>
    <t>Форма атестації (екзамен, дипломний проект (робота))</t>
  </si>
  <si>
    <t>IV.  АТЕСТАЦІЯ</t>
  </si>
  <si>
    <t>Гарант осітньо-наукової програми</t>
  </si>
  <si>
    <t>Українська мова як іноземна (для іноземних громадян та осіб без громадянства)</t>
  </si>
  <si>
    <t xml:space="preserve">3. ПОЗАКРЕДИТНІ ДИСЦИПЛІНИ </t>
  </si>
  <si>
    <t>3.1</t>
  </si>
  <si>
    <t>3.2</t>
  </si>
  <si>
    <t>проект</t>
  </si>
  <si>
    <t>робота</t>
  </si>
  <si>
    <t>лаб.роб.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</si>
</sst>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8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44">
    <xf numFmtId="0" fontId="0" fillId="0" borderId="0" xfId="0" applyAlignment="1">
      <alignment/>
    </xf>
    <xf numFmtId="0" fontId="3" fillId="0" borderId="0" xfId="0" applyFont="1" applyAlignment="1">
      <alignment/>
    </xf>
    <xf numFmtId="0" fontId="27" fillId="0" borderId="0" xfId="0" applyFont="1" applyFill="1" applyBorder="1" applyAlignment="1">
      <alignment/>
    </xf>
    <xf numFmtId="22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213" fontId="4" fillId="0" borderId="2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 applyBorder="1" applyAlignment="1">
      <alignment vertical="center"/>
      <protection/>
    </xf>
    <xf numFmtId="0" fontId="19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220" fontId="3" fillId="0" borderId="33" xfId="0" applyNumberFormat="1" applyFont="1" applyFill="1" applyBorder="1" applyAlignment="1" applyProtection="1">
      <alignment horizontal="center" vertical="center" wrapText="1"/>
      <protection/>
    </xf>
    <xf numFmtId="219" fontId="3" fillId="0" borderId="37" xfId="0" applyNumberFormat="1" applyFont="1" applyFill="1" applyBorder="1" applyAlignment="1" applyProtection="1">
      <alignment horizontal="center" vertical="center"/>
      <protection/>
    </xf>
    <xf numFmtId="219" fontId="3" fillId="0" borderId="35" xfId="0" applyNumberFormat="1" applyFont="1" applyFill="1" applyBorder="1" applyAlignment="1" applyProtection="1">
      <alignment horizontal="center" vertical="center"/>
      <protection/>
    </xf>
    <xf numFmtId="219" fontId="3" fillId="0" borderId="33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19" fontId="5" fillId="0" borderId="45" xfId="0" applyNumberFormat="1" applyFont="1" applyFill="1" applyBorder="1" applyAlignment="1" applyProtection="1">
      <alignment horizontal="center" vertical="center"/>
      <protection/>
    </xf>
    <xf numFmtId="219" fontId="5" fillId="0" borderId="46" xfId="0" applyNumberFormat="1" applyFont="1" applyFill="1" applyBorder="1" applyAlignment="1" applyProtection="1">
      <alignment horizontal="center" vertical="center"/>
      <protection/>
    </xf>
    <xf numFmtId="219" fontId="5" fillId="0" borderId="47" xfId="0" applyNumberFormat="1" applyFont="1" applyFill="1" applyBorder="1" applyAlignment="1" applyProtection="1">
      <alignment horizontal="center" vertical="center"/>
      <protection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20" xfId="0" applyNumberFormat="1" applyFont="1" applyFill="1" applyBorder="1" applyAlignment="1" applyProtection="1">
      <alignment horizontal="center" vertical="center"/>
      <protection/>
    </xf>
    <xf numFmtId="22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20" fontId="1" fillId="0" borderId="16" xfId="0" applyNumberFormat="1" applyFont="1" applyFill="1" applyBorder="1" applyAlignment="1" applyProtection="1">
      <alignment horizontal="center" vertical="center" wrapText="1"/>
      <protection/>
    </xf>
    <xf numFmtId="213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22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220" fontId="1" fillId="0" borderId="36" xfId="0" applyNumberFormat="1" applyFont="1" applyFill="1" applyBorder="1" applyAlignment="1" applyProtection="1">
      <alignment horizontal="center" vertical="center" wrapText="1"/>
      <protection/>
    </xf>
    <xf numFmtId="213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220" fontId="1" fillId="0" borderId="20" xfId="0" applyNumberFormat="1" applyFont="1" applyFill="1" applyBorder="1" applyAlignment="1" applyProtection="1">
      <alignment horizontal="center" vertical="center" wrapText="1"/>
      <protection/>
    </xf>
    <xf numFmtId="213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13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55" xfId="0" applyFont="1" applyFill="1" applyBorder="1" applyAlignment="1">
      <alignment horizontal="center" vertical="center" wrapText="1"/>
    </xf>
    <xf numFmtId="213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/>
    </xf>
    <xf numFmtId="213" fontId="4" fillId="0" borderId="56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213" fontId="4" fillId="0" borderId="61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1" fontId="1" fillId="0" borderId="29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22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1" fillId="0" borderId="4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13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44" xfId="0" applyFont="1" applyFill="1" applyBorder="1" applyAlignment="1">
      <alignment vertical="center" wrapText="1"/>
    </xf>
    <xf numFmtId="213" fontId="1" fillId="0" borderId="50" xfId="0" applyNumberFormat="1" applyFont="1" applyFill="1" applyBorder="1" applyAlignment="1">
      <alignment horizontal="center" vertical="center" wrapText="1"/>
    </xf>
    <xf numFmtId="213" fontId="1" fillId="0" borderId="51" xfId="0" applyNumberFormat="1" applyFont="1" applyFill="1" applyBorder="1" applyAlignment="1">
      <alignment horizontal="center" vertical="center" wrapText="1"/>
    </xf>
    <xf numFmtId="213" fontId="1" fillId="0" borderId="65" xfId="0" applyNumberFormat="1" applyFont="1" applyFill="1" applyBorder="1" applyAlignment="1">
      <alignment horizontal="center" vertical="center" wrapText="1"/>
    </xf>
    <xf numFmtId="213" fontId="4" fillId="0" borderId="10" xfId="0" applyNumberFormat="1" applyFont="1" applyFill="1" applyBorder="1" applyAlignment="1" applyProtection="1">
      <alignment horizontal="center" vertical="center"/>
      <protection/>
    </xf>
    <xf numFmtId="213" fontId="4" fillId="0" borderId="11" xfId="0" applyNumberFormat="1" applyFont="1" applyFill="1" applyBorder="1" applyAlignment="1" applyProtection="1">
      <alignment horizontal="center" vertical="center"/>
      <protection/>
    </xf>
    <xf numFmtId="213" fontId="4" fillId="0" borderId="30" xfId="0" applyNumberFormat="1" applyFont="1" applyFill="1" applyBorder="1" applyAlignment="1" applyProtection="1">
      <alignment horizontal="center" vertical="center"/>
      <protection/>
    </xf>
    <xf numFmtId="213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67" xfId="0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33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52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64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/>
      <protection/>
    </xf>
    <xf numFmtId="0" fontId="11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wrapText="1"/>
    </xf>
    <xf numFmtId="0" fontId="23" fillId="0" borderId="43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35" xfId="53" applyFont="1" applyFill="1" applyBorder="1" applyAlignment="1">
      <alignment horizontal="center" vertical="center" wrapText="1"/>
      <protection/>
    </xf>
    <xf numFmtId="0" fontId="11" fillId="0" borderId="35" xfId="0" applyFont="1" applyFill="1" applyBorder="1" applyAlignment="1">
      <alignment wrapText="1"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43" xfId="0" applyFont="1" applyFill="1" applyBorder="1" applyAlignment="1">
      <alignment wrapText="1"/>
    </xf>
    <xf numFmtId="0" fontId="23" fillId="0" borderId="4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4" fillId="0" borderId="72" xfId="53" applyFont="1" applyFill="1" applyBorder="1" applyAlignment="1">
      <alignment horizontal="center" vertical="center" wrapText="1"/>
      <protection/>
    </xf>
    <xf numFmtId="0" fontId="23" fillId="0" borderId="5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9" fillId="0" borderId="73" xfId="53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wrapText="1"/>
    </xf>
    <xf numFmtId="0" fontId="23" fillId="0" borderId="58" xfId="0" applyFont="1" applyFill="1" applyBorder="1" applyAlignment="1">
      <alignment wrapText="1"/>
    </xf>
    <xf numFmtId="0" fontId="23" fillId="0" borderId="75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48" xfId="0" applyFont="1" applyFill="1" applyBorder="1" applyAlignment="1">
      <alignment wrapText="1"/>
    </xf>
    <xf numFmtId="0" fontId="23" fillId="0" borderId="69" xfId="0" applyFont="1" applyFill="1" applyBorder="1" applyAlignment="1">
      <alignment wrapText="1"/>
    </xf>
    <xf numFmtId="0" fontId="23" fillId="0" borderId="55" xfId="0" applyFont="1" applyFill="1" applyBorder="1" applyAlignment="1">
      <alignment wrapText="1"/>
    </xf>
    <xf numFmtId="0" fontId="23" fillId="0" borderId="57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9" fillId="0" borderId="28" xfId="53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49" fontId="9" fillId="0" borderId="62" xfId="53" applyNumberFormat="1" applyFont="1" applyFill="1" applyBorder="1" applyAlignment="1">
      <alignment horizontal="center" vertical="center" wrapText="1"/>
      <protection/>
    </xf>
    <xf numFmtId="0" fontId="23" fillId="0" borderId="18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40" xfId="53" applyFont="1" applyFill="1" applyBorder="1" applyAlignment="1">
      <alignment horizontal="center" vertical="center" wrapText="1"/>
      <protection/>
    </xf>
    <xf numFmtId="0" fontId="11" fillId="0" borderId="72" xfId="53" applyFont="1" applyFill="1" applyBorder="1" applyAlignment="1">
      <alignment horizontal="center" vertical="center" wrapText="1"/>
      <protection/>
    </xf>
    <xf numFmtId="0" fontId="11" fillId="0" borderId="74" xfId="53" applyFont="1" applyFill="1" applyBorder="1" applyAlignment="1">
      <alignment horizontal="center" vertical="center" wrapText="1"/>
      <protection/>
    </xf>
    <xf numFmtId="0" fontId="11" fillId="0" borderId="58" xfId="53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0" fontId="11" fillId="0" borderId="79" xfId="53" applyFont="1" applyFill="1" applyBorder="1" applyAlignment="1">
      <alignment horizontal="center" vertical="center" wrapText="1"/>
      <protection/>
    </xf>
    <xf numFmtId="0" fontId="11" fillId="0" borderId="80" xfId="53" applyFont="1" applyFill="1" applyBorder="1" applyAlignment="1">
      <alignment horizontal="center" vertical="center" wrapText="1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11" fillId="0" borderId="68" xfId="53" applyFont="1" applyFill="1" applyBorder="1" applyAlignment="1">
      <alignment horizontal="center" vertical="center" wrapText="1"/>
      <protection/>
    </xf>
    <xf numFmtId="0" fontId="11" fillId="0" borderId="55" xfId="53" applyFont="1" applyFill="1" applyBorder="1" applyAlignment="1">
      <alignment horizontal="center" vertical="center" wrapText="1"/>
      <protection/>
    </xf>
    <xf numFmtId="0" fontId="11" fillId="0" borderId="57" xfId="53" applyFont="1" applyFill="1" applyBorder="1" applyAlignment="1">
      <alignment horizontal="center" vertical="center" wrapText="1"/>
      <protection/>
    </xf>
    <xf numFmtId="0" fontId="4" fillId="0" borderId="72" xfId="53" applyFont="1" applyFill="1" applyBorder="1" applyAlignment="1">
      <alignment horizontal="center" vertical="center" wrapText="1"/>
      <protection/>
    </xf>
    <xf numFmtId="0" fontId="4" fillId="0" borderId="74" xfId="53" applyFont="1" applyFill="1" applyBorder="1" applyAlignment="1">
      <alignment horizontal="center" vertical="center" wrapText="1"/>
      <protection/>
    </xf>
    <xf numFmtId="0" fontId="4" fillId="0" borderId="58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68" xfId="53" applyFont="1" applyFill="1" applyBorder="1" applyAlignment="1">
      <alignment horizontal="center" vertical="center" wrapText="1"/>
      <protection/>
    </xf>
    <xf numFmtId="0" fontId="4" fillId="0" borderId="55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9" fillId="0" borderId="14" xfId="53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wrapText="1"/>
    </xf>
    <xf numFmtId="0" fontId="9" fillId="0" borderId="35" xfId="53" applyFont="1" applyFill="1" applyBorder="1" applyAlignment="1">
      <alignment horizontal="center" vertical="center" wrapText="1"/>
      <protection/>
    </xf>
    <xf numFmtId="0" fontId="23" fillId="0" borderId="36" xfId="0" applyFont="1" applyFill="1" applyBorder="1" applyAlignment="1">
      <alignment wrapText="1"/>
    </xf>
    <xf numFmtId="0" fontId="9" fillId="0" borderId="43" xfId="53" applyFont="1" applyFill="1" applyBorder="1" applyAlignment="1">
      <alignment horizontal="center" vertical="center" wrapText="1"/>
      <protection/>
    </xf>
    <xf numFmtId="0" fontId="23" fillId="0" borderId="4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74" xfId="0" applyFont="1" applyFill="1" applyBorder="1" applyAlignment="1">
      <alignment horizontal="center" wrapText="1"/>
    </xf>
    <xf numFmtId="0" fontId="11" fillId="0" borderId="1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28" fillId="0" borderId="22" xfId="0" applyFont="1" applyFill="1" applyBorder="1" applyAlignment="1">
      <alignment horizontal="right" wrapText="1"/>
    </xf>
    <xf numFmtId="0" fontId="28" fillId="0" borderId="76" xfId="0" applyFont="1" applyFill="1" applyBorder="1" applyAlignment="1">
      <alignment horizontal="right" wrapText="1"/>
    </xf>
    <xf numFmtId="0" fontId="28" fillId="0" borderId="49" xfId="0" applyFont="1" applyFill="1" applyBorder="1" applyAlignment="1">
      <alignment horizontal="right" wrapText="1"/>
    </xf>
    <xf numFmtId="22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>
      <alignment horizontal="center" vertical="center" wrapText="1"/>
    </xf>
    <xf numFmtId="220" fontId="3" fillId="0" borderId="62" xfId="0" applyNumberFormat="1" applyFont="1" applyFill="1" applyBorder="1" applyAlignment="1" applyProtection="1">
      <alignment horizontal="center" vertical="center"/>
      <protection/>
    </xf>
    <xf numFmtId="220" fontId="3" fillId="0" borderId="28" xfId="0" applyNumberFormat="1" applyFont="1" applyFill="1" applyBorder="1" applyAlignment="1" applyProtection="1">
      <alignment horizontal="center" vertical="center"/>
      <protection/>
    </xf>
    <xf numFmtId="220" fontId="3" fillId="0" borderId="81" xfId="0" applyNumberFormat="1" applyFont="1" applyFill="1" applyBorder="1" applyAlignment="1" applyProtection="1">
      <alignment horizontal="center" vertical="center"/>
      <protection/>
    </xf>
    <xf numFmtId="220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22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4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220" fontId="3" fillId="0" borderId="35" xfId="0" applyNumberFormat="1" applyFont="1" applyFill="1" applyBorder="1" applyAlignment="1" applyProtection="1">
      <alignment horizontal="center" vertical="center"/>
      <protection/>
    </xf>
    <xf numFmtId="220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22" xfId="0" applyNumberFormat="1" applyFont="1" applyFill="1" applyBorder="1" applyAlignment="1" applyProtection="1">
      <alignment horizontal="center" vertical="center"/>
      <protection/>
    </xf>
    <xf numFmtId="220" fontId="3" fillId="0" borderId="76" xfId="0" applyNumberFormat="1" applyFont="1" applyFill="1" applyBorder="1" applyAlignment="1" applyProtection="1">
      <alignment horizontal="center" vertical="center"/>
      <protection/>
    </xf>
    <xf numFmtId="220" fontId="3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220" fontId="3" fillId="0" borderId="50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51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37" xfId="0" applyNumberFormat="1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>
      <alignment horizontal="center" vertical="center"/>
    </xf>
    <xf numFmtId="220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220" fontId="3" fillId="0" borderId="72" xfId="0" applyNumberFormat="1" applyFont="1" applyFill="1" applyBorder="1" applyAlignment="1" applyProtection="1">
      <alignment horizontal="center" vertical="center"/>
      <protection/>
    </xf>
    <xf numFmtId="220" fontId="3" fillId="0" borderId="74" xfId="0" applyNumberFormat="1" applyFont="1" applyFill="1" applyBorder="1" applyAlignment="1" applyProtection="1">
      <alignment horizontal="center" vertical="center"/>
      <protection/>
    </xf>
    <xf numFmtId="220" fontId="3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220" fontId="3" fillId="0" borderId="35" xfId="0" applyNumberFormat="1" applyFont="1" applyFill="1" applyBorder="1" applyAlignment="1" applyProtection="1">
      <alignment horizontal="center" vertical="center" wrapText="1"/>
      <protection/>
    </xf>
    <xf numFmtId="220" fontId="4" fillId="0" borderId="72" xfId="0" applyNumberFormat="1" applyFont="1" applyFill="1" applyBorder="1" applyAlignment="1" applyProtection="1">
      <alignment horizontal="center" vertical="center"/>
      <protection/>
    </xf>
    <xf numFmtId="220" fontId="4" fillId="0" borderId="74" xfId="0" applyNumberFormat="1" applyFont="1" applyFill="1" applyBorder="1" applyAlignment="1" applyProtection="1">
      <alignment horizontal="center" vertical="center"/>
      <protection/>
    </xf>
    <xf numFmtId="220" fontId="4" fillId="0" borderId="63" xfId="0" applyNumberFormat="1" applyFont="1" applyFill="1" applyBorder="1" applyAlignment="1" applyProtection="1">
      <alignment horizontal="center" vertical="center"/>
      <protection/>
    </xf>
    <xf numFmtId="220" fontId="3" fillId="0" borderId="33" xfId="0" applyNumberFormat="1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>
      <alignment horizontal="center" vertical="center"/>
    </xf>
    <xf numFmtId="22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22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27" fillId="0" borderId="70" xfId="0" applyFont="1" applyFill="1" applyBorder="1" applyAlignment="1">
      <alignment horizontal="center" vertical="center" wrapText="1"/>
    </xf>
    <xf numFmtId="220" fontId="3" fillId="0" borderId="67" xfId="0" applyNumberFormat="1" applyFont="1" applyFill="1" applyBorder="1" applyAlignment="1" applyProtection="1">
      <alignment horizontal="center" vertical="center" wrapText="1"/>
      <protection/>
    </xf>
    <xf numFmtId="220" fontId="3" fillId="0" borderId="33" xfId="0" applyNumberFormat="1" applyFont="1" applyFill="1" applyBorder="1" applyAlignment="1" applyProtection="1">
      <alignment horizontal="center" vertical="center" wrapText="1"/>
      <protection/>
    </xf>
    <xf numFmtId="220" fontId="3" fillId="0" borderId="47" xfId="0" applyNumberFormat="1" applyFont="1" applyFill="1" applyBorder="1" applyAlignment="1" applyProtection="1">
      <alignment horizontal="center" vertical="center" wrapText="1"/>
      <protection/>
    </xf>
    <xf numFmtId="220" fontId="3" fillId="0" borderId="68" xfId="0" applyNumberFormat="1" applyFont="1" applyFill="1" applyBorder="1" applyAlignment="1" applyProtection="1">
      <alignment horizontal="center" vertical="center"/>
      <protection/>
    </xf>
    <xf numFmtId="220" fontId="3" fillId="0" borderId="78" xfId="0" applyNumberFormat="1" applyFont="1" applyFill="1" applyBorder="1" applyAlignment="1" applyProtection="1">
      <alignment horizontal="center" vertical="center"/>
      <protection/>
    </xf>
    <xf numFmtId="22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center"/>
    </xf>
    <xf numFmtId="22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7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220" fontId="1" fillId="0" borderId="0" xfId="0" applyNumberFormat="1" applyFont="1" applyFill="1" applyBorder="1" applyAlignment="1" applyProtection="1">
      <alignment horizontal="center"/>
      <protection/>
    </xf>
    <xf numFmtId="0" fontId="28" fillId="0" borderId="72" xfId="0" applyFont="1" applyFill="1" applyBorder="1" applyAlignment="1">
      <alignment horizontal="right" vertical="center" wrapText="1"/>
    </xf>
    <xf numFmtId="0" fontId="28" fillId="0" borderId="74" xfId="0" applyFont="1" applyFill="1" applyBorder="1" applyAlignment="1">
      <alignment horizontal="right" vertical="center" wrapText="1"/>
    </xf>
    <xf numFmtId="0" fontId="28" fillId="0" borderId="63" xfId="0" applyFont="1" applyFill="1" applyBorder="1" applyAlignment="1">
      <alignment horizontal="right" vertical="center" wrapText="1"/>
    </xf>
    <xf numFmtId="220" fontId="1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220" fontId="3" fillId="0" borderId="15" xfId="0" applyNumberFormat="1" applyFont="1" applyFill="1" applyBorder="1" applyAlignment="1" applyProtection="1">
      <alignment horizontal="center" vertical="center" wrapText="1"/>
      <protection/>
    </xf>
    <xf numFmtId="22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right" vertical="center" wrapText="1"/>
      <protection/>
    </xf>
    <xf numFmtId="0" fontId="4" fillId="0" borderId="76" xfId="0" applyFont="1" applyFill="1" applyBorder="1" applyAlignment="1" applyProtection="1">
      <alignment horizontal="right" vertical="center" wrapText="1"/>
      <protection/>
    </xf>
    <xf numFmtId="0" fontId="4" fillId="0" borderId="29" xfId="0" applyFont="1" applyFill="1" applyBorder="1" applyAlignment="1" applyProtection="1">
      <alignment horizontal="right" vertical="center" wrapText="1"/>
      <protection/>
    </xf>
    <xf numFmtId="0" fontId="28" fillId="0" borderId="68" xfId="0" applyFont="1" applyFill="1" applyBorder="1" applyAlignment="1">
      <alignment horizontal="right" vertical="center" wrapText="1"/>
    </xf>
    <xf numFmtId="0" fontId="28" fillId="0" borderId="55" xfId="0" applyFont="1" applyFill="1" applyBorder="1" applyAlignment="1">
      <alignment horizontal="right" vertical="center" wrapText="1"/>
    </xf>
    <xf numFmtId="0" fontId="28" fillId="0" borderId="78" xfId="0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34" xfId="0" applyNumberFormat="1" applyFont="1" applyFill="1" applyBorder="1" applyAlignment="1" applyProtection="1">
      <alignment horizontal="center" vertical="center" textRotation="90"/>
      <protection/>
    </xf>
    <xf numFmtId="0" fontId="3" fillId="0" borderId="5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69" xfId="54" applyNumberFormat="1" applyFont="1" applyFill="1" applyBorder="1" applyAlignment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1" fontId="3" fillId="0" borderId="64" xfId="54" applyNumberFormat="1" applyFont="1" applyFill="1" applyBorder="1" applyAlignment="1" applyProtection="1">
      <alignment horizontal="center" vertical="center"/>
      <protection/>
    </xf>
    <xf numFmtId="212" fontId="3" fillId="0" borderId="64" xfId="54" applyNumberFormat="1" applyFont="1" applyFill="1" applyBorder="1" applyAlignment="1" applyProtection="1">
      <alignment horizontal="center" vertical="center"/>
      <protection/>
    </xf>
    <xf numFmtId="1" fontId="3" fillId="0" borderId="64" xfId="54" applyNumberFormat="1" applyFont="1" applyFill="1" applyBorder="1" applyAlignment="1">
      <alignment horizontal="center" vertical="center" wrapText="1"/>
      <protection/>
    </xf>
    <xf numFmtId="0" fontId="10" fillId="0" borderId="64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67" xfId="54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1" fontId="3" fillId="0" borderId="14" xfId="54" applyNumberFormat="1" applyFont="1" applyFill="1" applyBorder="1" applyAlignment="1" applyProtection="1">
      <alignment horizontal="center" vertical="center"/>
      <protection/>
    </xf>
    <xf numFmtId="212" fontId="3" fillId="0" borderId="14" xfId="54" applyNumberFormat="1" applyFont="1" applyFill="1" applyBorder="1" applyAlignment="1" applyProtection="1">
      <alignment horizontal="center" vertical="center"/>
      <protection/>
    </xf>
    <xf numFmtId="1" fontId="3" fillId="0" borderId="14" xfId="54" applyNumberFormat="1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wrapText="1"/>
    </xf>
    <xf numFmtId="0" fontId="1" fillId="0" borderId="53" xfId="0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0" fillId="0" borderId="53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22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4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view="pageBreakPreview" zoomScale="60" zoomScaleNormal="75" zoomScalePageLayoutView="0" workbookViewId="0" topLeftCell="A4">
      <selection activeCell="AI31" sqref="AI31:AK35"/>
    </sheetView>
  </sheetViews>
  <sheetFormatPr defaultColWidth="3.25390625" defaultRowHeight="12.75"/>
  <cols>
    <col min="1" max="1" width="6.375" style="1" customWidth="1"/>
    <col min="2" max="2" width="5.00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6.625" style="1" customWidth="1"/>
    <col min="17" max="17" width="5.875" style="1" customWidth="1"/>
    <col min="18" max="18" width="4.875" style="1" customWidth="1"/>
    <col min="19" max="19" width="5.75390625" style="1" customWidth="1"/>
    <col min="20" max="21" width="5.375" style="1" customWidth="1"/>
    <col min="22" max="22" width="5.625" style="1" customWidth="1"/>
    <col min="23" max="23" width="5.875" style="1" customWidth="1"/>
    <col min="24" max="24" width="6.625" style="1" customWidth="1"/>
    <col min="25" max="25" width="5.625" style="1" customWidth="1"/>
    <col min="26" max="26" width="5.75390625" style="1" customWidth="1"/>
    <col min="27" max="27" width="5.875" style="1" customWidth="1"/>
    <col min="28" max="28" width="6.00390625" style="1" customWidth="1"/>
    <col min="29" max="29" width="5.75390625" style="1" customWidth="1"/>
    <col min="30" max="30" width="5.00390625" style="1" customWidth="1"/>
    <col min="31" max="32" width="6.25390625" style="1" customWidth="1"/>
    <col min="33" max="33" width="6.625" style="1" customWidth="1"/>
    <col min="34" max="34" width="6.00390625" style="1" customWidth="1"/>
    <col min="35" max="36" width="5.625" style="1" customWidth="1"/>
    <col min="37" max="37" width="6.00390625" style="1" customWidth="1"/>
    <col min="38" max="38" width="7.25390625" style="1" customWidth="1"/>
    <col min="39" max="39" width="5.2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s="6" customFormat="1" ht="25.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65" t="s">
        <v>23</v>
      </c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1:53" s="6" customFormat="1" ht="24" customHeight="1">
      <c r="A2" s="367" t="s">
        <v>69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</row>
    <row r="3" spans="1:53" s="6" customFormat="1" ht="30.75">
      <c r="A3" s="368" t="s">
        <v>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9" t="s">
        <v>1</v>
      </c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</row>
    <row r="4" spans="1:53" s="6" customFormat="1" ht="26.25">
      <c r="A4" s="368" t="s">
        <v>70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405" t="s">
        <v>137</v>
      </c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</row>
    <row r="5" spans="1:53" s="6" customFormat="1" ht="27" customHeight="1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</row>
    <row r="6" spans="1:53" s="7" customFormat="1" ht="23.25" customHeight="1">
      <c r="A6" s="368" t="s">
        <v>139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</row>
    <row r="7" spans="1:53" s="7" customFormat="1" ht="27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 t="s">
        <v>24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</row>
    <row r="8" spans="16:53" s="7" customFormat="1" ht="25.5">
      <c r="P8" s="358" t="s">
        <v>85</v>
      </c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360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1" t="s">
        <v>86</v>
      </c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</row>
    <row r="9" spans="16:53" s="7" customFormat="1" ht="29.25" customHeight="1">
      <c r="P9" s="363" t="s">
        <v>116</v>
      </c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"/>
      <c r="AM9" s="36"/>
      <c r="AN9" s="353" t="s">
        <v>104</v>
      </c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</row>
    <row r="10" spans="16:53" s="7" customFormat="1" ht="24" customHeight="1">
      <c r="P10" s="363" t="s">
        <v>117</v>
      </c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"/>
      <c r="AL10" s="36"/>
      <c r="AM10" s="36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</row>
    <row r="11" spans="16:53" s="7" customFormat="1" ht="24" customHeight="1">
      <c r="P11" s="411" t="s">
        <v>138</v>
      </c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60"/>
      <c r="AM11" s="360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6:53" s="7" customFormat="1" ht="25.5" customHeight="1">
      <c r="P12" s="349" t="s">
        <v>105</v>
      </c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41:53" s="7" customFormat="1" ht="18.75"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6" customFormat="1" ht="25.5">
      <c r="A14" s="351" t="s">
        <v>145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</row>
    <row r="15" spans="1:53" s="6" customFormat="1" ht="9.7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 s="6" customFormat="1" ht="16.5" thickBot="1">
      <c r="A16" s="352" t="s">
        <v>2</v>
      </c>
      <c r="B16" s="306" t="s">
        <v>3</v>
      </c>
      <c r="C16" s="307"/>
      <c r="D16" s="307"/>
      <c r="E16" s="308"/>
      <c r="F16" s="306" t="s">
        <v>4</v>
      </c>
      <c r="G16" s="307"/>
      <c r="H16" s="307"/>
      <c r="I16" s="308"/>
      <c r="J16" s="347" t="s">
        <v>5</v>
      </c>
      <c r="K16" s="307"/>
      <c r="L16" s="307"/>
      <c r="M16" s="348"/>
      <c r="N16" s="306" t="s">
        <v>6</v>
      </c>
      <c r="O16" s="307"/>
      <c r="P16" s="307"/>
      <c r="Q16" s="307"/>
      <c r="R16" s="308"/>
      <c r="S16" s="334" t="s">
        <v>7</v>
      </c>
      <c r="T16" s="335"/>
      <c r="U16" s="335"/>
      <c r="V16" s="335"/>
      <c r="W16" s="336"/>
      <c r="X16" s="347" t="s">
        <v>8</v>
      </c>
      <c r="Y16" s="307"/>
      <c r="Z16" s="307"/>
      <c r="AA16" s="348"/>
      <c r="AB16" s="306" t="s">
        <v>9</v>
      </c>
      <c r="AC16" s="307"/>
      <c r="AD16" s="307"/>
      <c r="AE16" s="308"/>
      <c r="AF16" s="347" t="s">
        <v>10</v>
      </c>
      <c r="AG16" s="307"/>
      <c r="AH16" s="307"/>
      <c r="AI16" s="348"/>
      <c r="AJ16" s="334" t="s">
        <v>11</v>
      </c>
      <c r="AK16" s="335"/>
      <c r="AL16" s="335"/>
      <c r="AM16" s="335"/>
      <c r="AN16" s="336"/>
      <c r="AO16" s="347" t="s">
        <v>12</v>
      </c>
      <c r="AP16" s="307"/>
      <c r="AQ16" s="307"/>
      <c r="AR16" s="348"/>
      <c r="AS16" s="306" t="s">
        <v>22</v>
      </c>
      <c r="AT16" s="307"/>
      <c r="AU16" s="307"/>
      <c r="AV16" s="308"/>
      <c r="AW16" s="306" t="s">
        <v>13</v>
      </c>
      <c r="AX16" s="307"/>
      <c r="AY16" s="307"/>
      <c r="AZ16" s="307"/>
      <c r="BA16" s="308"/>
    </row>
    <row r="17" spans="1:53" s="6" customFormat="1" ht="18.75" customHeight="1" thickBot="1">
      <c r="A17" s="352"/>
      <c r="B17" s="42">
        <v>1</v>
      </c>
      <c r="C17" s="43">
        <v>2</v>
      </c>
      <c r="D17" s="43">
        <v>3</v>
      </c>
      <c r="E17" s="44">
        <v>4</v>
      </c>
      <c r="F17" s="42">
        <v>5</v>
      </c>
      <c r="G17" s="43">
        <v>6</v>
      </c>
      <c r="H17" s="43">
        <v>7</v>
      </c>
      <c r="I17" s="44">
        <v>8</v>
      </c>
      <c r="J17" s="45">
        <v>9</v>
      </c>
      <c r="K17" s="43">
        <v>10</v>
      </c>
      <c r="L17" s="43">
        <v>11</v>
      </c>
      <c r="M17" s="46">
        <v>12</v>
      </c>
      <c r="N17" s="42">
        <v>13</v>
      </c>
      <c r="O17" s="43">
        <v>14</v>
      </c>
      <c r="P17" s="43">
        <v>15</v>
      </c>
      <c r="Q17" s="43">
        <v>16</v>
      </c>
      <c r="R17" s="44">
        <v>17</v>
      </c>
      <c r="S17" s="42">
        <v>18</v>
      </c>
      <c r="T17" s="43">
        <v>19</v>
      </c>
      <c r="U17" s="43">
        <v>20</v>
      </c>
      <c r="V17" s="43">
        <v>21</v>
      </c>
      <c r="W17" s="44">
        <v>22</v>
      </c>
      <c r="X17" s="45">
        <v>23</v>
      </c>
      <c r="Y17" s="43">
        <v>24</v>
      </c>
      <c r="Z17" s="43">
        <v>25</v>
      </c>
      <c r="AA17" s="46">
        <v>26</v>
      </c>
      <c r="AB17" s="42">
        <v>27</v>
      </c>
      <c r="AC17" s="43">
        <v>28</v>
      </c>
      <c r="AD17" s="43">
        <v>29</v>
      </c>
      <c r="AE17" s="44">
        <v>30</v>
      </c>
      <c r="AF17" s="45">
        <v>31</v>
      </c>
      <c r="AG17" s="43">
        <v>32</v>
      </c>
      <c r="AH17" s="43">
        <v>33</v>
      </c>
      <c r="AI17" s="46">
        <v>34</v>
      </c>
      <c r="AJ17" s="42">
        <v>35</v>
      </c>
      <c r="AK17" s="43">
        <v>36</v>
      </c>
      <c r="AL17" s="43">
        <v>37</v>
      </c>
      <c r="AM17" s="43">
        <v>38</v>
      </c>
      <c r="AN17" s="44">
        <v>39</v>
      </c>
      <c r="AO17" s="45">
        <v>40</v>
      </c>
      <c r="AP17" s="43">
        <v>41</v>
      </c>
      <c r="AQ17" s="43">
        <v>42</v>
      </c>
      <c r="AR17" s="46">
        <v>43</v>
      </c>
      <c r="AS17" s="42">
        <v>44</v>
      </c>
      <c r="AT17" s="43">
        <v>45</v>
      </c>
      <c r="AU17" s="43">
        <v>46</v>
      </c>
      <c r="AV17" s="44">
        <v>47</v>
      </c>
      <c r="AW17" s="42">
        <v>48</v>
      </c>
      <c r="AX17" s="43">
        <v>49</v>
      </c>
      <c r="AY17" s="43">
        <v>50</v>
      </c>
      <c r="AZ17" s="43">
        <v>51</v>
      </c>
      <c r="BA17" s="44">
        <v>52</v>
      </c>
    </row>
    <row r="18" spans="1:53" s="6" customFormat="1" ht="15.75">
      <c r="A18" s="47">
        <v>1</v>
      </c>
      <c r="B18" s="48" t="s">
        <v>88</v>
      </c>
      <c r="C18" s="49" t="s">
        <v>88</v>
      </c>
      <c r="D18" s="49" t="s">
        <v>21</v>
      </c>
      <c r="E18" s="50" t="s">
        <v>21</v>
      </c>
      <c r="F18" s="48" t="s">
        <v>21</v>
      </c>
      <c r="G18" s="49" t="s">
        <v>21</v>
      </c>
      <c r="H18" s="49" t="s">
        <v>21</v>
      </c>
      <c r="I18" s="50" t="s">
        <v>21</v>
      </c>
      <c r="J18" s="51" t="s">
        <v>21</v>
      </c>
      <c r="K18" s="49" t="s">
        <v>21</v>
      </c>
      <c r="L18" s="49" t="s">
        <v>21</v>
      </c>
      <c r="M18" s="52" t="s">
        <v>21</v>
      </c>
      <c r="N18" s="48" t="s">
        <v>21</v>
      </c>
      <c r="O18" s="49" t="s">
        <v>21</v>
      </c>
      <c r="P18" s="49" t="s">
        <v>21</v>
      </c>
      <c r="Q18" s="49" t="s">
        <v>14</v>
      </c>
      <c r="R18" s="50" t="s">
        <v>87</v>
      </c>
      <c r="S18" s="48" t="s">
        <v>87</v>
      </c>
      <c r="T18" s="49"/>
      <c r="U18" s="49"/>
      <c r="V18" s="49"/>
      <c r="W18" s="50"/>
      <c r="X18" s="51" t="s">
        <v>21</v>
      </c>
      <c r="Y18" s="49" t="s">
        <v>21</v>
      </c>
      <c r="Z18" s="49" t="s">
        <v>21</v>
      </c>
      <c r="AA18" s="52" t="s">
        <v>21</v>
      </c>
      <c r="AB18" s="48" t="s">
        <v>21</v>
      </c>
      <c r="AC18" s="49" t="s">
        <v>21</v>
      </c>
      <c r="AD18" s="49" t="s">
        <v>21</v>
      </c>
      <c r="AE18" s="50" t="s">
        <v>21</v>
      </c>
      <c r="AF18" s="51" t="s">
        <v>21</v>
      </c>
      <c r="AG18" s="49" t="s">
        <v>21</v>
      </c>
      <c r="AH18" s="49" t="s">
        <v>21</v>
      </c>
      <c r="AI18" s="52" t="s">
        <v>21</v>
      </c>
      <c r="AJ18" s="48" t="s">
        <v>21</v>
      </c>
      <c r="AK18" s="49" t="s">
        <v>21</v>
      </c>
      <c r="AL18" s="49" t="s">
        <v>21</v>
      </c>
      <c r="AM18" s="49" t="s">
        <v>14</v>
      </c>
      <c r="AN18" s="50"/>
      <c r="AO18" s="51"/>
      <c r="AP18" s="49"/>
      <c r="AQ18" s="49"/>
      <c r="AR18" s="53"/>
      <c r="AS18" s="48" t="s">
        <v>87</v>
      </c>
      <c r="AT18" s="49" t="s">
        <v>87</v>
      </c>
      <c r="AU18" s="49" t="s">
        <v>87</v>
      </c>
      <c r="AV18" s="50" t="s">
        <v>87</v>
      </c>
      <c r="AW18" s="48" t="s">
        <v>87</v>
      </c>
      <c r="AX18" s="49" t="s">
        <v>87</v>
      </c>
      <c r="AY18" s="49"/>
      <c r="AZ18" s="49"/>
      <c r="BA18" s="54"/>
    </row>
    <row r="19" spans="1:53" s="6" customFormat="1" ht="15.75">
      <c r="A19" s="55">
        <v>2</v>
      </c>
      <c r="B19" s="56" t="s">
        <v>88</v>
      </c>
      <c r="C19" s="57" t="s">
        <v>88</v>
      </c>
      <c r="D19" s="57" t="s">
        <v>21</v>
      </c>
      <c r="E19" s="58" t="s">
        <v>21</v>
      </c>
      <c r="F19" s="56" t="s">
        <v>21</v>
      </c>
      <c r="G19" s="57" t="s">
        <v>21</v>
      </c>
      <c r="H19" s="57" t="s">
        <v>21</v>
      </c>
      <c r="I19" s="58" t="s">
        <v>21</v>
      </c>
      <c r="J19" s="59" t="s">
        <v>21</v>
      </c>
      <c r="K19" s="57" t="s">
        <v>21</v>
      </c>
      <c r="L19" s="57" t="s">
        <v>21</v>
      </c>
      <c r="M19" s="60" t="s">
        <v>21</v>
      </c>
      <c r="N19" s="56" t="s">
        <v>21</v>
      </c>
      <c r="O19" s="57" t="s">
        <v>21</v>
      </c>
      <c r="P19" s="57" t="s">
        <v>21</v>
      </c>
      <c r="Q19" s="57" t="s">
        <v>14</v>
      </c>
      <c r="R19" s="58" t="s">
        <v>87</v>
      </c>
      <c r="S19" s="61" t="s">
        <v>87</v>
      </c>
      <c r="T19" s="62"/>
      <c r="U19" s="62"/>
      <c r="V19" s="57"/>
      <c r="W19" s="58"/>
      <c r="X19" s="59" t="s">
        <v>21</v>
      </c>
      <c r="Y19" s="57" t="s">
        <v>21</v>
      </c>
      <c r="Z19" s="62" t="s">
        <v>21</v>
      </c>
      <c r="AA19" s="63" t="s">
        <v>21</v>
      </c>
      <c r="AB19" s="61" t="s">
        <v>21</v>
      </c>
      <c r="AC19" s="62" t="s">
        <v>21</v>
      </c>
      <c r="AD19" s="62" t="s">
        <v>21</v>
      </c>
      <c r="AE19" s="64" t="s">
        <v>21</v>
      </c>
      <c r="AF19" s="65" t="s">
        <v>21</v>
      </c>
      <c r="AG19" s="62" t="s">
        <v>21</v>
      </c>
      <c r="AH19" s="62" t="s">
        <v>21</v>
      </c>
      <c r="AI19" s="63" t="s">
        <v>21</v>
      </c>
      <c r="AJ19" s="61" t="s">
        <v>21</v>
      </c>
      <c r="AK19" s="62" t="s">
        <v>21</v>
      </c>
      <c r="AL19" s="62" t="s">
        <v>21</v>
      </c>
      <c r="AM19" s="62" t="s">
        <v>14</v>
      </c>
      <c r="AN19" s="64"/>
      <c r="AO19" s="65"/>
      <c r="AP19" s="62"/>
      <c r="AQ19" s="62"/>
      <c r="AR19" s="63"/>
      <c r="AS19" s="61" t="s">
        <v>87</v>
      </c>
      <c r="AT19" s="62" t="s">
        <v>87</v>
      </c>
      <c r="AU19" s="62" t="s">
        <v>87</v>
      </c>
      <c r="AV19" s="64" t="s">
        <v>87</v>
      </c>
      <c r="AW19" s="61" t="s">
        <v>87</v>
      </c>
      <c r="AX19" s="62" t="s">
        <v>87</v>
      </c>
      <c r="AY19" s="62"/>
      <c r="AZ19" s="62"/>
      <c r="BA19" s="64"/>
    </row>
    <row r="20" spans="1:54" s="6" customFormat="1" ht="15.75">
      <c r="A20" s="66">
        <v>3</v>
      </c>
      <c r="B20" s="48" t="s">
        <v>15</v>
      </c>
      <c r="C20" s="49" t="s">
        <v>15</v>
      </c>
      <c r="D20" s="49" t="s">
        <v>15</v>
      </c>
      <c r="E20" s="50" t="s">
        <v>15</v>
      </c>
      <c r="F20" s="48" t="s">
        <v>15</v>
      </c>
      <c r="G20" s="49" t="s">
        <v>15</v>
      </c>
      <c r="H20" s="49" t="s">
        <v>15</v>
      </c>
      <c r="I20" s="50" t="s">
        <v>15</v>
      </c>
      <c r="J20" s="51" t="s">
        <v>15</v>
      </c>
      <c r="K20" s="49" t="s">
        <v>15</v>
      </c>
      <c r="L20" s="49" t="s">
        <v>15</v>
      </c>
      <c r="M20" s="52" t="s">
        <v>15</v>
      </c>
      <c r="N20" s="48" t="s">
        <v>15</v>
      </c>
      <c r="O20" s="49" t="s">
        <v>15</v>
      </c>
      <c r="P20" s="49" t="s">
        <v>15</v>
      </c>
      <c r="Q20" s="49" t="s">
        <v>15</v>
      </c>
      <c r="R20" s="50" t="s">
        <v>87</v>
      </c>
      <c r="S20" s="67" t="s">
        <v>87</v>
      </c>
      <c r="T20" s="68" t="s">
        <v>15</v>
      </c>
      <c r="U20" s="68" t="s">
        <v>15</v>
      </c>
      <c r="V20" s="49" t="s">
        <v>15</v>
      </c>
      <c r="W20" s="50" t="s">
        <v>15</v>
      </c>
      <c r="X20" s="51" t="s">
        <v>15</v>
      </c>
      <c r="Y20" s="49" t="s">
        <v>15</v>
      </c>
      <c r="Z20" s="68" t="s">
        <v>15</v>
      </c>
      <c r="AA20" s="69" t="s">
        <v>15</v>
      </c>
      <c r="AB20" s="67" t="s">
        <v>15</v>
      </c>
      <c r="AC20" s="68" t="s">
        <v>15</v>
      </c>
      <c r="AD20" s="68" t="s">
        <v>15</v>
      </c>
      <c r="AE20" s="70" t="s">
        <v>15</v>
      </c>
      <c r="AF20" s="71" t="s">
        <v>15</v>
      </c>
      <c r="AG20" s="68" t="s">
        <v>15</v>
      </c>
      <c r="AH20" s="68" t="s">
        <v>15</v>
      </c>
      <c r="AI20" s="69" t="s">
        <v>15</v>
      </c>
      <c r="AJ20" s="67" t="s">
        <v>15</v>
      </c>
      <c r="AK20" s="68" t="s">
        <v>15</v>
      </c>
      <c r="AL20" s="68" t="s">
        <v>15</v>
      </c>
      <c r="AM20" s="68" t="s">
        <v>15</v>
      </c>
      <c r="AN20" s="70" t="s">
        <v>15</v>
      </c>
      <c r="AO20" s="71" t="s">
        <v>15</v>
      </c>
      <c r="AP20" s="68"/>
      <c r="AQ20" s="68"/>
      <c r="AR20" s="69"/>
      <c r="AS20" s="67" t="s">
        <v>87</v>
      </c>
      <c r="AT20" s="68" t="s">
        <v>87</v>
      </c>
      <c r="AU20" s="68" t="s">
        <v>87</v>
      </c>
      <c r="AV20" s="70" t="s">
        <v>87</v>
      </c>
      <c r="AW20" s="67" t="s">
        <v>87</v>
      </c>
      <c r="AX20" s="68" t="s">
        <v>87</v>
      </c>
      <c r="AY20" s="68"/>
      <c r="AZ20" s="68"/>
      <c r="BA20" s="70"/>
      <c r="BB20" s="222"/>
    </row>
    <row r="21" spans="1:54" s="6" customFormat="1" ht="18.75" customHeight="1" thickBot="1">
      <c r="A21" s="72">
        <v>4</v>
      </c>
      <c r="B21" s="212"/>
      <c r="C21" s="213"/>
      <c r="D21" s="213"/>
      <c r="E21" s="73"/>
      <c r="F21" s="212"/>
      <c r="G21" s="213"/>
      <c r="H21" s="213"/>
      <c r="I21" s="73"/>
      <c r="J21" s="214"/>
      <c r="K21" s="213"/>
      <c r="L21" s="213"/>
      <c r="M21" s="215"/>
      <c r="N21" s="212"/>
      <c r="O21" s="213"/>
      <c r="P21" s="213"/>
      <c r="Q21" s="213"/>
      <c r="R21" s="73" t="s">
        <v>87</v>
      </c>
      <c r="S21" s="74" t="s">
        <v>87</v>
      </c>
      <c r="T21" s="216"/>
      <c r="U21" s="216"/>
      <c r="V21" s="213"/>
      <c r="W21" s="73"/>
      <c r="X21" s="214"/>
      <c r="Y21" s="213"/>
      <c r="Z21" s="216"/>
      <c r="AA21" s="217"/>
      <c r="AB21" s="74"/>
      <c r="AC21" s="216"/>
      <c r="AD21" s="216"/>
      <c r="AE21" s="218"/>
      <c r="AF21" s="219"/>
      <c r="AG21" s="216"/>
      <c r="AH21" s="216"/>
      <c r="AI21" s="217"/>
      <c r="AJ21" s="74"/>
      <c r="AK21" s="216"/>
      <c r="AL21" s="216"/>
      <c r="AM21" s="216"/>
      <c r="AN21" s="218"/>
      <c r="AO21" s="75"/>
      <c r="AP21" s="76"/>
      <c r="AQ21" s="76"/>
      <c r="AR21" s="77"/>
      <c r="AS21" s="220" t="s">
        <v>87</v>
      </c>
      <c r="AT21" s="76" t="s">
        <v>87</v>
      </c>
      <c r="AU21" s="76" t="s">
        <v>87</v>
      </c>
      <c r="AV21" s="78" t="s">
        <v>87</v>
      </c>
      <c r="AW21" s="220" t="s">
        <v>87</v>
      </c>
      <c r="AX21" s="76" t="s">
        <v>87</v>
      </c>
      <c r="AY21" s="76"/>
      <c r="AZ21" s="76"/>
      <c r="BA21" s="78"/>
      <c r="BB21" s="221"/>
    </row>
    <row r="22" spans="1:53" s="6" customFormat="1" ht="20.25" customHeight="1">
      <c r="A22" s="408" t="s">
        <v>103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</row>
    <row r="23" spans="1:52" s="6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79"/>
      <c r="AW23" s="79"/>
      <c r="AX23" s="79"/>
      <c r="AY23" s="79"/>
      <c r="AZ23" s="79"/>
    </row>
    <row r="24" spans="1:53" s="6" customFormat="1" ht="23.25">
      <c r="A24" s="81" t="s">
        <v>72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332" t="s">
        <v>73</v>
      </c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82"/>
      <c r="AM24" s="332" t="s">
        <v>148</v>
      </c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</row>
    <row r="25" spans="1:53" s="6" customFormat="1" ht="10.5" customHeight="1" thickBo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</row>
    <row r="26" spans="1:53" s="6" customFormat="1" ht="23.25" customHeight="1" hidden="1" thickBo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</row>
    <row r="27" spans="1:53" s="6" customFormat="1" ht="24" customHeight="1" hidden="1" thickBo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</row>
    <row r="28" spans="1:53" s="6" customFormat="1" ht="15.75" customHeight="1">
      <c r="A28" s="309" t="s">
        <v>2</v>
      </c>
      <c r="B28" s="310"/>
      <c r="C28" s="315" t="s">
        <v>16</v>
      </c>
      <c r="D28" s="316"/>
      <c r="E28" s="316"/>
      <c r="F28" s="310"/>
      <c r="G28" s="321" t="s">
        <v>17</v>
      </c>
      <c r="H28" s="316"/>
      <c r="I28" s="310"/>
      <c r="J28" s="321" t="s">
        <v>18</v>
      </c>
      <c r="K28" s="316"/>
      <c r="L28" s="316"/>
      <c r="M28" s="310"/>
      <c r="N28" s="321" t="s">
        <v>71</v>
      </c>
      <c r="O28" s="316"/>
      <c r="P28" s="310"/>
      <c r="Q28" s="321" t="s">
        <v>146</v>
      </c>
      <c r="R28" s="323"/>
      <c r="S28" s="324"/>
      <c r="T28" s="321" t="s">
        <v>19</v>
      </c>
      <c r="U28" s="316"/>
      <c r="V28" s="310"/>
      <c r="W28" s="321" t="s">
        <v>25</v>
      </c>
      <c r="X28" s="316"/>
      <c r="Y28" s="344"/>
      <c r="Z28" s="83"/>
      <c r="AA28" s="341" t="s">
        <v>26</v>
      </c>
      <c r="AB28" s="338"/>
      <c r="AC28" s="338"/>
      <c r="AD28" s="338"/>
      <c r="AE28" s="338"/>
      <c r="AF28" s="337" t="s">
        <v>75</v>
      </c>
      <c r="AG28" s="338"/>
      <c r="AH28" s="338"/>
      <c r="AI28" s="337" t="s">
        <v>27</v>
      </c>
      <c r="AJ28" s="393"/>
      <c r="AK28" s="394"/>
      <c r="AL28" s="84"/>
      <c r="AM28" s="384" t="s">
        <v>147</v>
      </c>
      <c r="AN28" s="385"/>
      <c r="AO28" s="385"/>
      <c r="AP28" s="385"/>
      <c r="AQ28" s="385"/>
      <c r="AR28" s="385"/>
      <c r="AS28" s="385"/>
      <c r="AT28" s="385"/>
      <c r="AU28" s="385"/>
      <c r="AV28" s="385"/>
      <c r="AW28" s="386"/>
      <c r="AX28" s="399" t="s">
        <v>75</v>
      </c>
      <c r="AY28" s="399"/>
      <c r="AZ28" s="399"/>
      <c r="BA28" s="400"/>
    </row>
    <row r="29" spans="1:53" s="6" customFormat="1" ht="15.75" customHeight="1">
      <c r="A29" s="311"/>
      <c r="B29" s="312"/>
      <c r="C29" s="317"/>
      <c r="D29" s="318"/>
      <c r="E29" s="318"/>
      <c r="F29" s="312"/>
      <c r="G29" s="317"/>
      <c r="H29" s="318"/>
      <c r="I29" s="312"/>
      <c r="J29" s="317"/>
      <c r="K29" s="318"/>
      <c r="L29" s="318"/>
      <c r="M29" s="312"/>
      <c r="N29" s="317"/>
      <c r="O29" s="318"/>
      <c r="P29" s="312"/>
      <c r="Q29" s="325"/>
      <c r="R29" s="326"/>
      <c r="S29" s="327"/>
      <c r="T29" s="317"/>
      <c r="U29" s="318"/>
      <c r="V29" s="312"/>
      <c r="W29" s="317"/>
      <c r="X29" s="318"/>
      <c r="Y29" s="345"/>
      <c r="Z29" s="83"/>
      <c r="AA29" s="342"/>
      <c r="AB29" s="339"/>
      <c r="AC29" s="339"/>
      <c r="AD29" s="339"/>
      <c r="AE29" s="339"/>
      <c r="AF29" s="339"/>
      <c r="AG29" s="339"/>
      <c r="AH29" s="339"/>
      <c r="AI29" s="395"/>
      <c r="AJ29" s="395"/>
      <c r="AK29" s="396"/>
      <c r="AL29" s="85"/>
      <c r="AM29" s="387"/>
      <c r="AN29" s="388"/>
      <c r="AO29" s="388"/>
      <c r="AP29" s="388"/>
      <c r="AQ29" s="388"/>
      <c r="AR29" s="388"/>
      <c r="AS29" s="388"/>
      <c r="AT29" s="388"/>
      <c r="AU29" s="388"/>
      <c r="AV29" s="388"/>
      <c r="AW29" s="389"/>
      <c r="AX29" s="401"/>
      <c r="AY29" s="401"/>
      <c r="AZ29" s="401"/>
      <c r="BA29" s="402"/>
    </row>
    <row r="30" spans="1:53" s="6" customFormat="1" ht="36" customHeight="1" thickBot="1">
      <c r="A30" s="313"/>
      <c r="B30" s="314"/>
      <c r="C30" s="319"/>
      <c r="D30" s="320"/>
      <c r="E30" s="320"/>
      <c r="F30" s="314"/>
      <c r="G30" s="319"/>
      <c r="H30" s="320"/>
      <c r="I30" s="314"/>
      <c r="J30" s="319"/>
      <c r="K30" s="320"/>
      <c r="L30" s="320"/>
      <c r="M30" s="314"/>
      <c r="N30" s="319"/>
      <c r="O30" s="320"/>
      <c r="P30" s="314"/>
      <c r="Q30" s="328"/>
      <c r="R30" s="329"/>
      <c r="S30" s="330"/>
      <c r="T30" s="319"/>
      <c r="U30" s="320"/>
      <c r="V30" s="314"/>
      <c r="W30" s="319"/>
      <c r="X30" s="320"/>
      <c r="Y30" s="346"/>
      <c r="Z30" s="83"/>
      <c r="AA30" s="343"/>
      <c r="AB30" s="340"/>
      <c r="AC30" s="340"/>
      <c r="AD30" s="340"/>
      <c r="AE30" s="340"/>
      <c r="AF30" s="340"/>
      <c r="AG30" s="340"/>
      <c r="AH30" s="340"/>
      <c r="AI30" s="340"/>
      <c r="AJ30" s="340"/>
      <c r="AK30" s="397"/>
      <c r="AL30" s="85"/>
      <c r="AM30" s="387"/>
      <c r="AN30" s="388"/>
      <c r="AO30" s="388"/>
      <c r="AP30" s="388"/>
      <c r="AQ30" s="388"/>
      <c r="AR30" s="388"/>
      <c r="AS30" s="388"/>
      <c r="AT30" s="388"/>
      <c r="AU30" s="388"/>
      <c r="AV30" s="388"/>
      <c r="AW30" s="389"/>
      <c r="AX30" s="401"/>
      <c r="AY30" s="401"/>
      <c r="AZ30" s="401"/>
      <c r="BA30" s="402"/>
    </row>
    <row r="31" spans="1:53" s="6" customFormat="1" ht="20.25" customHeight="1" thickBot="1">
      <c r="A31" s="322">
        <v>1</v>
      </c>
      <c r="B31" s="303"/>
      <c r="C31" s="302">
        <v>30</v>
      </c>
      <c r="D31" s="302"/>
      <c r="E31" s="302"/>
      <c r="F31" s="302"/>
      <c r="G31" s="302">
        <v>2</v>
      </c>
      <c r="H31" s="302"/>
      <c r="I31" s="302"/>
      <c r="J31" s="302"/>
      <c r="K31" s="303"/>
      <c r="L31" s="303"/>
      <c r="M31" s="303"/>
      <c r="N31" s="302"/>
      <c r="O31" s="303"/>
      <c r="P31" s="303"/>
      <c r="Q31" s="304"/>
      <c r="R31" s="305"/>
      <c r="S31" s="305"/>
      <c r="T31" s="302">
        <v>8</v>
      </c>
      <c r="U31" s="303"/>
      <c r="V31" s="303"/>
      <c r="W31" s="302">
        <f>C31+G31+J31+N31+Q31+T31</f>
        <v>40</v>
      </c>
      <c r="X31" s="303"/>
      <c r="Y31" s="331"/>
      <c r="Z31" s="83"/>
      <c r="AA31" s="274" t="s">
        <v>62</v>
      </c>
      <c r="AB31" s="275"/>
      <c r="AC31" s="275"/>
      <c r="AD31" s="275"/>
      <c r="AE31" s="275"/>
      <c r="AF31" s="278" t="s">
        <v>74</v>
      </c>
      <c r="AG31" s="278"/>
      <c r="AH31" s="278"/>
      <c r="AI31" s="280" t="s">
        <v>89</v>
      </c>
      <c r="AJ31" s="280"/>
      <c r="AK31" s="281"/>
      <c r="AL31" s="85"/>
      <c r="AM31" s="390"/>
      <c r="AN31" s="391"/>
      <c r="AO31" s="391"/>
      <c r="AP31" s="391"/>
      <c r="AQ31" s="391"/>
      <c r="AR31" s="391"/>
      <c r="AS31" s="391"/>
      <c r="AT31" s="391"/>
      <c r="AU31" s="391"/>
      <c r="AV31" s="391"/>
      <c r="AW31" s="392"/>
      <c r="AX31" s="403"/>
      <c r="AY31" s="403"/>
      <c r="AZ31" s="403"/>
      <c r="BA31" s="404"/>
    </row>
    <row r="32" spans="1:53" s="6" customFormat="1" ht="20.25" customHeight="1">
      <c r="A32" s="293">
        <v>2</v>
      </c>
      <c r="B32" s="294"/>
      <c r="C32" s="295">
        <v>30</v>
      </c>
      <c r="D32" s="294"/>
      <c r="E32" s="294"/>
      <c r="F32" s="294"/>
      <c r="G32" s="295">
        <v>2</v>
      </c>
      <c r="H32" s="294"/>
      <c r="I32" s="294"/>
      <c r="J32" s="285"/>
      <c r="K32" s="286"/>
      <c r="L32" s="286"/>
      <c r="M32" s="286"/>
      <c r="N32" s="285"/>
      <c r="O32" s="286"/>
      <c r="P32" s="286"/>
      <c r="Q32" s="297"/>
      <c r="R32" s="398"/>
      <c r="S32" s="398"/>
      <c r="T32" s="285">
        <v>8</v>
      </c>
      <c r="U32" s="286"/>
      <c r="V32" s="286"/>
      <c r="W32" s="285">
        <f>C32+G32+J32+N32+Q32+T32</f>
        <v>40</v>
      </c>
      <c r="X32" s="286"/>
      <c r="Y32" s="287"/>
      <c r="Z32" s="83"/>
      <c r="AA32" s="274"/>
      <c r="AB32" s="275"/>
      <c r="AC32" s="275"/>
      <c r="AD32" s="275"/>
      <c r="AE32" s="275"/>
      <c r="AF32" s="278"/>
      <c r="AG32" s="278"/>
      <c r="AH32" s="278"/>
      <c r="AI32" s="280"/>
      <c r="AJ32" s="280"/>
      <c r="AK32" s="281"/>
      <c r="AL32" s="86"/>
      <c r="AM32" s="372" t="s">
        <v>90</v>
      </c>
      <c r="AN32" s="373"/>
      <c r="AO32" s="373"/>
      <c r="AP32" s="373"/>
      <c r="AQ32" s="373"/>
      <c r="AR32" s="373"/>
      <c r="AS32" s="373"/>
      <c r="AT32" s="373"/>
      <c r="AU32" s="373"/>
      <c r="AV32" s="373"/>
      <c r="AW32" s="374"/>
      <c r="AX32" s="304">
        <v>7</v>
      </c>
      <c r="AY32" s="304"/>
      <c r="AZ32" s="304"/>
      <c r="BA32" s="409"/>
    </row>
    <row r="33" spans="1:53" s="6" customFormat="1" ht="20.25">
      <c r="A33" s="293">
        <v>3</v>
      </c>
      <c r="B33" s="294"/>
      <c r="C33" s="295"/>
      <c r="D33" s="294"/>
      <c r="E33" s="294"/>
      <c r="F33" s="294"/>
      <c r="G33" s="295"/>
      <c r="H33" s="294"/>
      <c r="I33" s="294"/>
      <c r="J33" s="295">
        <v>38</v>
      </c>
      <c r="K33" s="294"/>
      <c r="L33" s="294"/>
      <c r="M33" s="294"/>
      <c r="N33" s="295"/>
      <c r="O33" s="294"/>
      <c r="P33" s="294"/>
      <c r="Q33" s="297"/>
      <c r="R33" s="298"/>
      <c r="S33" s="298"/>
      <c r="T33" s="271">
        <v>8</v>
      </c>
      <c r="U33" s="272"/>
      <c r="V33" s="273"/>
      <c r="W33" s="285">
        <f>C33+G33+J33+N33+Q33+T33</f>
        <v>46</v>
      </c>
      <c r="X33" s="286"/>
      <c r="Y33" s="287"/>
      <c r="Z33" s="83"/>
      <c r="AA33" s="274"/>
      <c r="AB33" s="275"/>
      <c r="AC33" s="275"/>
      <c r="AD33" s="275"/>
      <c r="AE33" s="275"/>
      <c r="AF33" s="278"/>
      <c r="AG33" s="278"/>
      <c r="AH33" s="278"/>
      <c r="AI33" s="280"/>
      <c r="AJ33" s="280"/>
      <c r="AK33" s="281"/>
      <c r="AL33" s="87"/>
      <c r="AM33" s="375"/>
      <c r="AN33" s="376"/>
      <c r="AO33" s="376"/>
      <c r="AP33" s="376"/>
      <c r="AQ33" s="376"/>
      <c r="AR33" s="376"/>
      <c r="AS33" s="376"/>
      <c r="AT33" s="376"/>
      <c r="AU33" s="376"/>
      <c r="AV33" s="376"/>
      <c r="AW33" s="377"/>
      <c r="AX33" s="297"/>
      <c r="AY33" s="297"/>
      <c r="AZ33" s="297"/>
      <c r="BA33" s="370"/>
    </row>
    <row r="34" spans="1:53" s="6" customFormat="1" ht="20.25" customHeight="1">
      <c r="A34" s="293">
        <v>4</v>
      </c>
      <c r="B34" s="294"/>
      <c r="C34" s="295"/>
      <c r="D34" s="294"/>
      <c r="E34" s="294"/>
      <c r="F34" s="294"/>
      <c r="G34" s="295"/>
      <c r="H34" s="294"/>
      <c r="I34" s="294"/>
      <c r="J34" s="295"/>
      <c r="K34" s="294"/>
      <c r="L34" s="294"/>
      <c r="M34" s="294"/>
      <c r="N34" s="295"/>
      <c r="O34" s="294"/>
      <c r="P34" s="294"/>
      <c r="Q34" s="297"/>
      <c r="R34" s="298"/>
      <c r="S34" s="298"/>
      <c r="T34" s="271">
        <v>8</v>
      </c>
      <c r="U34" s="272"/>
      <c r="V34" s="273"/>
      <c r="W34" s="285">
        <f>C34+G34+J34+N34+Q34+T34</f>
        <v>8</v>
      </c>
      <c r="X34" s="286"/>
      <c r="Y34" s="287"/>
      <c r="Z34" s="83"/>
      <c r="AA34" s="274"/>
      <c r="AB34" s="275"/>
      <c r="AC34" s="275"/>
      <c r="AD34" s="275"/>
      <c r="AE34" s="275"/>
      <c r="AF34" s="278"/>
      <c r="AG34" s="278"/>
      <c r="AH34" s="278"/>
      <c r="AI34" s="280"/>
      <c r="AJ34" s="280"/>
      <c r="AK34" s="281"/>
      <c r="AL34" s="87"/>
      <c r="AM34" s="378" t="s">
        <v>91</v>
      </c>
      <c r="AN34" s="379"/>
      <c r="AO34" s="379"/>
      <c r="AP34" s="379"/>
      <c r="AQ34" s="379"/>
      <c r="AR34" s="379"/>
      <c r="AS34" s="379"/>
      <c r="AT34" s="379"/>
      <c r="AU34" s="379"/>
      <c r="AV34" s="379"/>
      <c r="AW34" s="380"/>
      <c r="AX34" s="297">
        <v>8</v>
      </c>
      <c r="AY34" s="297"/>
      <c r="AZ34" s="297"/>
      <c r="BA34" s="370"/>
    </row>
    <row r="35" spans="1:53" s="6" customFormat="1" ht="21" thickBot="1">
      <c r="A35" s="288" t="s">
        <v>20</v>
      </c>
      <c r="B35" s="289"/>
      <c r="C35" s="296">
        <f>C31+C32+C33+C34</f>
        <v>60</v>
      </c>
      <c r="D35" s="289"/>
      <c r="E35" s="289"/>
      <c r="F35" s="289"/>
      <c r="G35" s="296">
        <f>G31+G32+G33+G34</f>
        <v>4</v>
      </c>
      <c r="H35" s="289"/>
      <c r="I35" s="289"/>
      <c r="J35" s="296">
        <f>J31+J32+J33+J34</f>
        <v>38</v>
      </c>
      <c r="K35" s="289"/>
      <c r="L35" s="289"/>
      <c r="M35" s="289"/>
      <c r="N35" s="296"/>
      <c r="O35" s="289"/>
      <c r="P35" s="289"/>
      <c r="Q35" s="299"/>
      <c r="R35" s="300"/>
      <c r="S35" s="300"/>
      <c r="T35" s="290">
        <f>T31+T32+T33+T34</f>
        <v>32</v>
      </c>
      <c r="U35" s="291"/>
      <c r="V35" s="301"/>
      <c r="W35" s="290">
        <f>W31+W32+W33+W34</f>
        <v>134</v>
      </c>
      <c r="X35" s="291"/>
      <c r="Y35" s="292"/>
      <c r="AA35" s="276"/>
      <c r="AB35" s="277"/>
      <c r="AC35" s="277"/>
      <c r="AD35" s="277"/>
      <c r="AE35" s="277"/>
      <c r="AF35" s="279"/>
      <c r="AG35" s="279"/>
      <c r="AH35" s="279"/>
      <c r="AI35" s="282"/>
      <c r="AJ35" s="282"/>
      <c r="AK35" s="283"/>
      <c r="AM35" s="381"/>
      <c r="AN35" s="382"/>
      <c r="AO35" s="382"/>
      <c r="AP35" s="382"/>
      <c r="AQ35" s="382"/>
      <c r="AR35" s="382"/>
      <c r="AS35" s="382"/>
      <c r="AT35" s="382"/>
      <c r="AU35" s="382"/>
      <c r="AV35" s="382"/>
      <c r="AW35" s="383"/>
      <c r="AX35" s="299"/>
      <c r="AY35" s="299"/>
      <c r="AZ35" s="299"/>
      <c r="BA35" s="371"/>
    </row>
    <row r="36" s="6" customFormat="1" ht="15.75"/>
    <row r="37" s="6" customFormat="1" ht="15.75"/>
    <row r="38" s="6" customFormat="1" ht="15.75"/>
    <row r="39" s="6" customFormat="1" ht="15.75"/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</sheetData>
  <sheetProtection/>
  <mergeCells count="97">
    <mergeCell ref="AX28:BA31"/>
    <mergeCell ref="W33:Y33"/>
    <mergeCell ref="A4:O4"/>
    <mergeCell ref="AN4:BA7"/>
    <mergeCell ref="A22:BA22"/>
    <mergeCell ref="AX32:BA33"/>
    <mergeCell ref="A5:O5"/>
    <mergeCell ref="A6:O6"/>
    <mergeCell ref="P11:AM11"/>
    <mergeCell ref="P9:AK9"/>
    <mergeCell ref="AX34:BA35"/>
    <mergeCell ref="AM32:AW33"/>
    <mergeCell ref="AM34:AW35"/>
    <mergeCell ref="AM28:AW31"/>
    <mergeCell ref="AI28:AK30"/>
    <mergeCell ref="J31:M31"/>
    <mergeCell ref="N32:P32"/>
    <mergeCell ref="Q32:S32"/>
    <mergeCell ref="T28:V30"/>
    <mergeCell ref="T32:V32"/>
    <mergeCell ref="A1:O1"/>
    <mergeCell ref="P1:AN1"/>
    <mergeCell ref="AO1:BA3"/>
    <mergeCell ref="A2:O2"/>
    <mergeCell ref="A3:O3"/>
    <mergeCell ref="P3:AN3"/>
    <mergeCell ref="AN9:BA10"/>
    <mergeCell ref="A7:O7"/>
    <mergeCell ref="P7:AM7"/>
    <mergeCell ref="P8:AC8"/>
    <mergeCell ref="AN8:BA8"/>
    <mergeCell ref="P10:AJ10"/>
    <mergeCell ref="P12:AM12"/>
    <mergeCell ref="A14:BA14"/>
    <mergeCell ref="AO16:AR16"/>
    <mergeCell ref="AB16:AE16"/>
    <mergeCell ref="AF16:AI16"/>
    <mergeCell ref="A16:A17"/>
    <mergeCell ref="B16:E16"/>
    <mergeCell ref="F16:I16"/>
    <mergeCell ref="J16:M16"/>
    <mergeCell ref="N16:R16"/>
    <mergeCell ref="AJ16:AN16"/>
    <mergeCell ref="AF28:AH30"/>
    <mergeCell ref="AA28:AE30"/>
    <mergeCell ref="J28:M30"/>
    <mergeCell ref="N28:P30"/>
    <mergeCell ref="AS16:AV16"/>
    <mergeCell ref="W28:Y30"/>
    <mergeCell ref="AM24:BA24"/>
    <mergeCell ref="X16:AA16"/>
    <mergeCell ref="S16:W16"/>
    <mergeCell ref="AW16:BA16"/>
    <mergeCell ref="A28:B30"/>
    <mergeCell ref="C28:F30"/>
    <mergeCell ref="G28:I30"/>
    <mergeCell ref="A31:B31"/>
    <mergeCell ref="C31:F31"/>
    <mergeCell ref="G31:I31"/>
    <mergeCell ref="Q28:S30"/>
    <mergeCell ref="W31:Y31"/>
    <mergeCell ref="AA24:AK24"/>
    <mergeCell ref="N31:P31"/>
    <mergeCell ref="Q31:S31"/>
    <mergeCell ref="T31:V31"/>
    <mergeCell ref="W32:Y32"/>
    <mergeCell ref="A32:B32"/>
    <mergeCell ref="C32:F32"/>
    <mergeCell ref="G32:I32"/>
    <mergeCell ref="J32:M32"/>
    <mergeCell ref="C33:F33"/>
    <mergeCell ref="G33:I33"/>
    <mergeCell ref="J33:M33"/>
    <mergeCell ref="N33:P33"/>
    <mergeCell ref="Q33:S33"/>
    <mergeCell ref="C35:F35"/>
    <mergeCell ref="G34:I34"/>
    <mergeCell ref="G35:I35"/>
    <mergeCell ref="J34:M34"/>
    <mergeCell ref="J35:M35"/>
    <mergeCell ref="C34:F34"/>
    <mergeCell ref="N35:P35"/>
    <mergeCell ref="Q34:S34"/>
    <mergeCell ref="Q35:S35"/>
    <mergeCell ref="T34:V34"/>
    <mergeCell ref="T35:V35"/>
    <mergeCell ref="N34:P34"/>
    <mergeCell ref="T33:V33"/>
    <mergeCell ref="AA31:AE35"/>
    <mergeCell ref="AF31:AH35"/>
    <mergeCell ref="AI31:AK35"/>
    <mergeCell ref="A25:BA27"/>
    <mergeCell ref="W34:Y34"/>
    <mergeCell ref="A35:B35"/>
    <mergeCell ref="W35:Y35"/>
    <mergeCell ref="A33:B33"/>
    <mergeCell ref="A34:B34"/>
  </mergeCells>
  <printOptions horizontalCentered="1"/>
  <pageMargins left="0.5905511811023623" right="0.5905511811023623" top="0.984251968503937" bottom="0.984251968503937" header="0" footer="0.11811023622047245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zoomScaleSheetLayoutView="76" zoomScalePageLayoutView="0" workbookViewId="0" topLeftCell="A28">
      <selection activeCell="B46" sqref="B46"/>
    </sheetView>
  </sheetViews>
  <sheetFormatPr defaultColWidth="9.00390625" defaultRowHeight="12.75"/>
  <cols>
    <col min="1" max="1" width="11.25390625" style="5" customWidth="1"/>
    <col min="2" max="2" width="59.625" style="5" customWidth="1"/>
    <col min="3" max="3" width="6.75390625" style="5" customWidth="1"/>
    <col min="4" max="4" width="7.25390625" style="5" customWidth="1"/>
    <col min="5" max="5" width="7.75390625" style="5" customWidth="1"/>
    <col min="6" max="6" width="7.375" style="5" customWidth="1"/>
    <col min="7" max="7" width="7.25390625" style="5" customWidth="1"/>
    <col min="8" max="8" width="11.75390625" style="5" customWidth="1"/>
    <col min="9" max="9" width="10.75390625" style="5" customWidth="1"/>
    <col min="10" max="10" width="9.625" style="5" bestFit="1" customWidth="1"/>
    <col min="11" max="11" width="9.125" style="5" customWidth="1"/>
    <col min="12" max="12" width="10.125" style="5" customWidth="1"/>
    <col min="13" max="13" width="12.25390625" style="5" customWidth="1"/>
    <col min="14" max="16" width="0" style="5" hidden="1" customWidth="1"/>
    <col min="17" max="17" width="10.25390625" style="5" hidden="1" customWidth="1"/>
    <col min="18" max="18" width="10.25390625" style="5" customWidth="1"/>
    <col min="19" max="19" width="9.125" style="5" customWidth="1"/>
    <col min="20" max="20" width="10.25390625" style="5" customWidth="1"/>
    <col min="21" max="21" width="11.125" style="5" customWidth="1"/>
    <col min="22" max="16384" width="9.125" style="5" customWidth="1"/>
  </cols>
  <sheetData>
    <row r="1" spans="1:25" ht="30.75" customHeight="1" thickBot="1">
      <c r="A1" s="447" t="s">
        <v>144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9"/>
    </row>
    <row r="2" spans="1:25" ht="16.5" thickBot="1">
      <c r="A2" s="488" t="s">
        <v>28</v>
      </c>
      <c r="B2" s="457" t="s">
        <v>29</v>
      </c>
      <c r="C2" s="473" t="s">
        <v>76</v>
      </c>
      <c r="D2" s="474"/>
      <c r="E2" s="475"/>
      <c r="F2" s="476"/>
      <c r="G2" s="432" t="s">
        <v>77</v>
      </c>
      <c r="H2" s="479" t="s">
        <v>30</v>
      </c>
      <c r="I2" s="480"/>
      <c r="J2" s="480"/>
      <c r="K2" s="480"/>
      <c r="L2" s="480"/>
      <c r="M2" s="481"/>
      <c r="N2" s="455" t="s">
        <v>31</v>
      </c>
      <c r="O2" s="455"/>
      <c r="P2" s="455"/>
      <c r="Q2" s="456"/>
      <c r="R2" s="417" t="s">
        <v>52</v>
      </c>
      <c r="S2" s="418"/>
      <c r="T2" s="418"/>
      <c r="U2" s="418"/>
      <c r="V2" s="418"/>
      <c r="W2" s="418"/>
      <c r="X2" s="418"/>
      <c r="Y2" s="419"/>
    </row>
    <row r="3" spans="1:25" ht="15.75">
      <c r="A3" s="489"/>
      <c r="B3" s="458"/>
      <c r="C3" s="477"/>
      <c r="D3" s="478"/>
      <c r="E3" s="444"/>
      <c r="F3" s="445"/>
      <c r="G3" s="433"/>
      <c r="H3" s="423" t="s">
        <v>32</v>
      </c>
      <c r="I3" s="426" t="s">
        <v>33</v>
      </c>
      <c r="J3" s="426"/>
      <c r="K3" s="426"/>
      <c r="L3" s="426"/>
      <c r="M3" s="452" t="s">
        <v>34</v>
      </c>
      <c r="N3" s="415" t="s">
        <v>35</v>
      </c>
      <c r="O3" s="416"/>
      <c r="P3" s="416"/>
      <c r="Q3" s="88" t="s">
        <v>47</v>
      </c>
      <c r="R3" s="441" t="s">
        <v>35</v>
      </c>
      <c r="S3" s="443"/>
      <c r="T3" s="441" t="s">
        <v>47</v>
      </c>
      <c r="U3" s="443"/>
      <c r="V3" s="441" t="s">
        <v>59</v>
      </c>
      <c r="W3" s="443"/>
      <c r="X3" s="441" t="s">
        <v>60</v>
      </c>
      <c r="Y3" s="443"/>
    </row>
    <row r="4" spans="1:25" ht="15.75" customHeight="1" thickBot="1">
      <c r="A4" s="489"/>
      <c r="B4" s="458"/>
      <c r="C4" s="477"/>
      <c r="D4" s="478"/>
      <c r="E4" s="444"/>
      <c r="F4" s="445"/>
      <c r="G4" s="433"/>
      <c r="H4" s="424"/>
      <c r="I4" s="420" t="s">
        <v>36</v>
      </c>
      <c r="J4" s="446" t="s">
        <v>37</v>
      </c>
      <c r="K4" s="416"/>
      <c r="L4" s="416"/>
      <c r="M4" s="453"/>
      <c r="N4" s="435" t="s">
        <v>38</v>
      </c>
      <c r="O4" s="421"/>
      <c r="P4" s="421"/>
      <c r="Q4" s="450" t="s">
        <v>48</v>
      </c>
      <c r="R4" s="460"/>
      <c r="S4" s="461"/>
      <c r="T4" s="460"/>
      <c r="U4" s="461"/>
      <c r="V4" s="460"/>
      <c r="W4" s="461"/>
      <c r="X4" s="460"/>
      <c r="Y4" s="461"/>
    </row>
    <row r="5" spans="1:25" ht="16.5" thickBot="1">
      <c r="A5" s="489"/>
      <c r="B5" s="458"/>
      <c r="C5" s="423" t="s">
        <v>39</v>
      </c>
      <c r="D5" s="420" t="s">
        <v>40</v>
      </c>
      <c r="E5" s="444" t="s">
        <v>41</v>
      </c>
      <c r="F5" s="445"/>
      <c r="G5" s="433"/>
      <c r="H5" s="424"/>
      <c r="I5" s="421"/>
      <c r="J5" s="420" t="s">
        <v>42</v>
      </c>
      <c r="K5" s="420" t="s">
        <v>156</v>
      </c>
      <c r="L5" s="420" t="s">
        <v>43</v>
      </c>
      <c r="M5" s="453"/>
      <c r="N5" s="436"/>
      <c r="O5" s="421"/>
      <c r="P5" s="421"/>
      <c r="Q5" s="451"/>
      <c r="R5" s="441" t="s">
        <v>67</v>
      </c>
      <c r="S5" s="442"/>
      <c r="T5" s="442"/>
      <c r="U5" s="442"/>
      <c r="V5" s="442"/>
      <c r="W5" s="442"/>
      <c r="X5" s="442"/>
      <c r="Y5" s="443"/>
    </row>
    <row r="6" spans="1:25" ht="16.5" thickBot="1">
      <c r="A6" s="489"/>
      <c r="B6" s="458"/>
      <c r="C6" s="423"/>
      <c r="D6" s="420"/>
      <c r="E6" s="444"/>
      <c r="F6" s="445"/>
      <c r="G6" s="433"/>
      <c r="H6" s="424"/>
      <c r="I6" s="421"/>
      <c r="J6" s="420"/>
      <c r="K6" s="420"/>
      <c r="L6" s="420"/>
      <c r="M6" s="453"/>
      <c r="N6" s="89">
        <v>1</v>
      </c>
      <c r="O6" s="90">
        <v>2</v>
      </c>
      <c r="P6" s="90">
        <v>3</v>
      </c>
      <c r="Q6" s="91">
        <v>4</v>
      </c>
      <c r="R6" s="92">
        <v>1</v>
      </c>
      <c r="S6" s="93">
        <v>2</v>
      </c>
      <c r="T6" s="94">
        <v>3</v>
      </c>
      <c r="U6" s="93">
        <v>4</v>
      </c>
      <c r="V6" s="95">
        <v>5</v>
      </c>
      <c r="W6" s="96">
        <v>6</v>
      </c>
      <c r="X6" s="95">
        <v>7</v>
      </c>
      <c r="Y6" s="96">
        <v>8</v>
      </c>
    </row>
    <row r="7" spans="1:25" ht="15.75" customHeight="1" thickBot="1">
      <c r="A7" s="489"/>
      <c r="B7" s="458"/>
      <c r="C7" s="423"/>
      <c r="D7" s="420"/>
      <c r="E7" s="444" t="s">
        <v>154</v>
      </c>
      <c r="F7" s="541" t="s">
        <v>155</v>
      </c>
      <c r="G7" s="433"/>
      <c r="H7" s="424"/>
      <c r="I7" s="421"/>
      <c r="J7" s="420"/>
      <c r="K7" s="420"/>
      <c r="L7" s="420"/>
      <c r="M7" s="453"/>
      <c r="N7" s="415" t="s">
        <v>44</v>
      </c>
      <c r="O7" s="416"/>
      <c r="P7" s="416"/>
      <c r="Q7" s="88"/>
      <c r="R7" s="428" t="s">
        <v>78</v>
      </c>
      <c r="S7" s="429"/>
      <c r="T7" s="429"/>
      <c r="U7" s="429"/>
      <c r="V7" s="429"/>
      <c r="W7" s="429"/>
      <c r="X7" s="429"/>
      <c r="Y7" s="430"/>
    </row>
    <row r="8" spans="1:25" ht="19.5" customHeight="1" thickBot="1">
      <c r="A8" s="490"/>
      <c r="B8" s="459"/>
      <c r="C8" s="437"/>
      <c r="D8" s="427"/>
      <c r="E8" s="542"/>
      <c r="F8" s="543"/>
      <c r="G8" s="434"/>
      <c r="H8" s="425"/>
      <c r="I8" s="422"/>
      <c r="J8" s="427"/>
      <c r="K8" s="427"/>
      <c r="L8" s="427"/>
      <c r="M8" s="454"/>
      <c r="N8" s="97">
        <v>15</v>
      </c>
      <c r="O8" s="98">
        <v>9</v>
      </c>
      <c r="P8" s="98">
        <v>9</v>
      </c>
      <c r="Q8" s="99">
        <v>15</v>
      </c>
      <c r="R8" s="100">
        <v>15</v>
      </c>
      <c r="S8" s="101">
        <v>15</v>
      </c>
      <c r="T8" s="102">
        <v>15</v>
      </c>
      <c r="U8" s="101">
        <v>15</v>
      </c>
      <c r="V8" s="102">
        <v>15</v>
      </c>
      <c r="W8" s="101">
        <v>15</v>
      </c>
      <c r="X8" s="102">
        <v>15</v>
      </c>
      <c r="Y8" s="101">
        <v>15</v>
      </c>
    </row>
    <row r="9" spans="1:25" ht="16.5" thickBot="1">
      <c r="A9" s="103">
        <v>1</v>
      </c>
      <c r="B9" s="104">
        <v>2</v>
      </c>
      <c r="C9" s="92">
        <v>3</v>
      </c>
      <c r="D9" s="105">
        <v>4</v>
      </c>
      <c r="E9" s="105">
        <v>5</v>
      </c>
      <c r="F9" s="93">
        <v>6</v>
      </c>
      <c r="G9" s="106">
        <v>7</v>
      </c>
      <c r="H9" s="92">
        <v>8</v>
      </c>
      <c r="I9" s="105">
        <v>9</v>
      </c>
      <c r="J9" s="105">
        <v>10</v>
      </c>
      <c r="K9" s="105">
        <v>11</v>
      </c>
      <c r="L9" s="105">
        <v>12</v>
      </c>
      <c r="M9" s="93">
        <v>13</v>
      </c>
      <c r="N9" s="94">
        <v>13</v>
      </c>
      <c r="O9" s="105">
        <v>13</v>
      </c>
      <c r="P9" s="105">
        <v>13</v>
      </c>
      <c r="Q9" s="107">
        <v>13</v>
      </c>
      <c r="R9" s="92">
        <v>14</v>
      </c>
      <c r="S9" s="93">
        <v>15</v>
      </c>
      <c r="T9" s="94">
        <v>16</v>
      </c>
      <c r="U9" s="93">
        <v>17</v>
      </c>
      <c r="V9" s="95">
        <v>18</v>
      </c>
      <c r="W9" s="96">
        <v>19</v>
      </c>
      <c r="X9" s="95">
        <v>20</v>
      </c>
      <c r="Y9" s="96">
        <v>21</v>
      </c>
    </row>
    <row r="10" spans="1:25" s="7" customFormat="1" ht="19.5" customHeight="1" thickBot="1">
      <c r="A10" s="438" t="s">
        <v>80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40"/>
    </row>
    <row r="11" spans="1:25" s="7" customFormat="1" ht="19.5" customHeight="1">
      <c r="A11" s="109" t="s">
        <v>53</v>
      </c>
      <c r="B11" s="110" t="s">
        <v>65</v>
      </c>
      <c r="C11" s="111">
        <v>1</v>
      </c>
      <c r="D11" s="112"/>
      <c r="E11" s="112"/>
      <c r="F11" s="113"/>
      <c r="G11" s="114">
        <v>4</v>
      </c>
      <c r="H11" s="115">
        <f>G11*30</f>
        <v>120</v>
      </c>
      <c r="I11" s="201" t="s">
        <v>94</v>
      </c>
      <c r="J11" s="112" t="s">
        <v>92</v>
      </c>
      <c r="K11" s="112"/>
      <c r="L11" s="112" t="s">
        <v>93</v>
      </c>
      <c r="M11" s="202" t="s">
        <v>95</v>
      </c>
      <c r="N11" s="15"/>
      <c r="O11" s="14"/>
      <c r="P11" s="16"/>
      <c r="Q11" s="17"/>
      <c r="R11" s="116">
        <v>4</v>
      </c>
      <c r="S11" s="117"/>
      <c r="T11" s="118"/>
      <c r="U11" s="117"/>
      <c r="V11" s="118"/>
      <c r="W11" s="117"/>
      <c r="X11" s="118"/>
      <c r="Y11" s="117"/>
    </row>
    <row r="12" spans="1:25" s="8" customFormat="1" ht="19.5" customHeight="1">
      <c r="A12" s="119" t="s">
        <v>54</v>
      </c>
      <c r="B12" s="120" t="s">
        <v>64</v>
      </c>
      <c r="C12" s="121">
        <v>2</v>
      </c>
      <c r="D12" s="122"/>
      <c r="E12" s="122"/>
      <c r="F12" s="123"/>
      <c r="G12" s="134">
        <v>6</v>
      </c>
      <c r="H12" s="124">
        <f>G12*30</f>
        <v>180</v>
      </c>
      <c r="I12" s="203" t="s">
        <v>94</v>
      </c>
      <c r="J12" s="203"/>
      <c r="K12" s="203"/>
      <c r="L12" s="203" t="s">
        <v>94</v>
      </c>
      <c r="M12" s="204" t="s">
        <v>96</v>
      </c>
      <c r="N12" s="23"/>
      <c r="O12" s="24"/>
      <c r="P12" s="25"/>
      <c r="Q12" s="26"/>
      <c r="R12" s="125">
        <v>2</v>
      </c>
      <c r="S12" s="126">
        <v>2</v>
      </c>
      <c r="T12" s="127"/>
      <c r="U12" s="128"/>
      <c r="V12" s="129"/>
      <c r="W12" s="128"/>
      <c r="X12" s="129"/>
      <c r="Y12" s="128"/>
    </row>
    <row r="13" spans="1:25" s="8" customFormat="1" ht="42" customHeight="1">
      <c r="A13" s="131" t="s">
        <v>55</v>
      </c>
      <c r="B13" s="130" t="s">
        <v>66</v>
      </c>
      <c r="C13" s="125">
        <v>3</v>
      </c>
      <c r="D13" s="132"/>
      <c r="E13" s="132"/>
      <c r="F13" s="133"/>
      <c r="G13" s="134">
        <v>6</v>
      </c>
      <c r="H13" s="124">
        <f>G13*30</f>
        <v>180</v>
      </c>
      <c r="I13" s="203" t="s">
        <v>94</v>
      </c>
      <c r="J13" s="132" t="s">
        <v>97</v>
      </c>
      <c r="K13" s="132"/>
      <c r="L13" s="132" t="s">
        <v>98</v>
      </c>
      <c r="M13" s="204" t="s">
        <v>96</v>
      </c>
      <c r="N13" s="18"/>
      <c r="O13" s="19"/>
      <c r="P13" s="20"/>
      <c r="Q13" s="21"/>
      <c r="R13" s="135"/>
      <c r="S13" s="136"/>
      <c r="T13" s="137">
        <v>4</v>
      </c>
      <c r="U13" s="138"/>
      <c r="V13" s="139"/>
      <c r="W13" s="138"/>
      <c r="X13" s="139"/>
      <c r="Y13" s="138"/>
    </row>
    <row r="14" spans="1:25" s="8" customFormat="1" ht="19.5" thickBot="1">
      <c r="A14" s="140" t="s">
        <v>56</v>
      </c>
      <c r="B14" s="141" t="s">
        <v>57</v>
      </c>
      <c r="C14" s="142"/>
      <c r="D14" s="19">
        <v>6</v>
      </c>
      <c r="E14" s="143"/>
      <c r="F14" s="144"/>
      <c r="G14" s="145">
        <v>4</v>
      </c>
      <c r="H14" s="124">
        <f>G14*30</f>
        <v>120</v>
      </c>
      <c r="I14" s="205"/>
      <c r="J14" s="143"/>
      <c r="K14" s="143"/>
      <c r="L14" s="143"/>
      <c r="M14" s="204">
        <f>H14-I14</f>
        <v>120</v>
      </c>
      <c r="N14" s="18"/>
      <c r="O14" s="19"/>
      <c r="P14" s="20"/>
      <c r="Q14" s="21"/>
      <c r="R14" s="146"/>
      <c r="S14" s="147"/>
      <c r="T14" s="148"/>
      <c r="U14" s="149"/>
      <c r="V14" s="150"/>
      <c r="W14" s="149"/>
      <c r="X14" s="150"/>
      <c r="Y14" s="149"/>
    </row>
    <row r="15" spans="1:25" s="7" customFormat="1" ht="24" customHeight="1" thickBot="1">
      <c r="A15" s="412" t="s">
        <v>79</v>
      </c>
      <c r="B15" s="413"/>
      <c r="C15" s="413"/>
      <c r="D15" s="413"/>
      <c r="E15" s="413"/>
      <c r="F15" s="414"/>
      <c r="G15" s="151">
        <f>G11+G12+G13+G14</f>
        <v>20</v>
      </c>
      <c r="H15" s="152">
        <f>H11+H12+H13+H14</f>
        <v>600</v>
      </c>
      <c r="I15" s="206" t="s">
        <v>99</v>
      </c>
      <c r="J15" s="206" t="s">
        <v>100</v>
      </c>
      <c r="K15" s="206"/>
      <c r="L15" s="206" t="s">
        <v>101</v>
      </c>
      <c r="M15" s="207" t="s">
        <v>102</v>
      </c>
      <c r="N15" s="9">
        <f>SUM(N12:N12)</f>
        <v>0</v>
      </c>
      <c r="O15" s="10">
        <f>SUM(O12:O12)</f>
        <v>0</v>
      </c>
      <c r="P15" s="11">
        <f>SUM(P12:P12)</f>
        <v>0</v>
      </c>
      <c r="Q15" s="12"/>
      <c r="R15" s="153">
        <f>SUM(R11:R14)</f>
        <v>6</v>
      </c>
      <c r="S15" s="108">
        <f>SUM(S11:S14)</f>
        <v>2</v>
      </c>
      <c r="T15" s="154">
        <f>SUM(T11:T14)</f>
        <v>4</v>
      </c>
      <c r="U15" s="155"/>
      <c r="V15" s="154"/>
      <c r="W15" s="155"/>
      <c r="X15" s="154"/>
      <c r="Y15" s="156"/>
    </row>
    <row r="16" spans="1:25" s="7" customFormat="1" ht="19.5" customHeight="1" thickBot="1">
      <c r="A16" s="438" t="s">
        <v>81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40"/>
    </row>
    <row r="17" spans="1:25" s="7" customFormat="1" ht="19.5" customHeight="1" thickBot="1">
      <c r="A17" s="438" t="s">
        <v>63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40"/>
    </row>
    <row r="18" spans="1:25" s="7" customFormat="1" ht="38.25" thickBot="1">
      <c r="A18" s="228" t="s">
        <v>107</v>
      </c>
      <c r="B18" s="229" t="s">
        <v>68</v>
      </c>
      <c r="C18" s="230">
        <v>2</v>
      </c>
      <c r="D18" s="13"/>
      <c r="E18" s="13"/>
      <c r="F18" s="231"/>
      <c r="G18" s="223">
        <v>6</v>
      </c>
      <c r="H18" s="224">
        <f>G18*30</f>
        <v>180</v>
      </c>
      <c r="I18" s="208" t="s">
        <v>94</v>
      </c>
      <c r="J18" s="208" t="s">
        <v>92</v>
      </c>
      <c r="K18" s="208"/>
      <c r="L18" s="208" t="s">
        <v>92</v>
      </c>
      <c r="M18" s="209" t="s">
        <v>119</v>
      </c>
      <c r="N18" s="164"/>
      <c r="O18" s="146"/>
      <c r="P18" s="147"/>
      <c r="Q18" s="225"/>
      <c r="R18" s="146"/>
      <c r="S18" s="147">
        <v>4</v>
      </c>
      <c r="T18" s="148"/>
      <c r="U18" s="174"/>
      <c r="V18" s="150"/>
      <c r="W18" s="149"/>
      <c r="X18" s="150"/>
      <c r="Y18" s="149"/>
    </row>
    <row r="19" spans="1:25" s="8" customFormat="1" ht="23.25" customHeight="1" thickBot="1">
      <c r="A19" s="485" t="s">
        <v>82</v>
      </c>
      <c r="B19" s="486"/>
      <c r="C19" s="486"/>
      <c r="D19" s="486"/>
      <c r="E19" s="486"/>
      <c r="F19" s="487"/>
      <c r="G19" s="159">
        <f>G18</f>
        <v>6</v>
      </c>
      <c r="H19" s="160">
        <f>H18</f>
        <v>180</v>
      </c>
      <c r="I19" s="210" t="s">
        <v>108</v>
      </c>
      <c r="J19" s="210" t="s">
        <v>118</v>
      </c>
      <c r="K19" s="210"/>
      <c r="L19" s="210" t="s">
        <v>118</v>
      </c>
      <c r="M19" s="210" t="s">
        <v>119</v>
      </c>
      <c r="N19" s="158"/>
      <c r="O19" s="158"/>
      <c r="P19" s="158"/>
      <c r="Q19" s="158"/>
      <c r="R19" s="175"/>
      <c r="S19" s="176">
        <f>S18</f>
        <v>4</v>
      </c>
      <c r="T19" s="161"/>
      <c r="U19" s="177"/>
      <c r="V19" s="163"/>
      <c r="W19" s="162"/>
      <c r="X19" s="163"/>
      <c r="Y19" s="162"/>
    </row>
    <row r="20" spans="1:25" s="7" customFormat="1" ht="19.5" customHeight="1" thickBot="1">
      <c r="A20" s="465" t="s">
        <v>106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7"/>
    </row>
    <row r="21" spans="1:25" s="7" customFormat="1" ht="61.5" customHeight="1">
      <c r="A21" s="109" t="s">
        <v>109</v>
      </c>
      <c r="B21" s="525" t="s">
        <v>115</v>
      </c>
      <c r="C21" s="171">
        <v>4</v>
      </c>
      <c r="D21" s="232"/>
      <c r="E21" s="232"/>
      <c r="F21" s="238"/>
      <c r="G21" s="253">
        <v>5</v>
      </c>
      <c r="H21" s="171">
        <f>G21*30</f>
        <v>150</v>
      </c>
      <c r="I21" s="265" t="s">
        <v>97</v>
      </c>
      <c r="J21" s="112" t="s">
        <v>98</v>
      </c>
      <c r="K21" s="112"/>
      <c r="L21" s="112" t="s">
        <v>92</v>
      </c>
      <c r="M21" s="112" t="s">
        <v>121</v>
      </c>
      <c r="N21" s="232"/>
      <c r="O21" s="232"/>
      <c r="P21" s="232"/>
      <c r="Q21" s="238"/>
      <c r="R21" s="111"/>
      <c r="S21" s="172"/>
      <c r="T21" s="171"/>
      <c r="U21" s="263">
        <v>3</v>
      </c>
      <c r="V21" s="248"/>
      <c r="W21" s="173"/>
      <c r="X21" s="248"/>
      <c r="Y21" s="173"/>
    </row>
    <row r="22" spans="1:25" s="7" customFormat="1" ht="23.25" customHeight="1">
      <c r="A22" s="131" t="s">
        <v>110</v>
      </c>
      <c r="B22" s="526" t="s">
        <v>111</v>
      </c>
      <c r="C22" s="137">
        <v>4</v>
      </c>
      <c r="D22" s="167"/>
      <c r="E22" s="167"/>
      <c r="F22" s="239"/>
      <c r="G22" s="254">
        <v>5</v>
      </c>
      <c r="H22" s="137">
        <f>G22*30</f>
        <v>150</v>
      </c>
      <c r="I22" s="132" t="s">
        <v>97</v>
      </c>
      <c r="J22" s="143" t="s">
        <v>98</v>
      </c>
      <c r="K22" s="122"/>
      <c r="L22" s="122" t="s">
        <v>92</v>
      </c>
      <c r="M22" s="132" t="s">
        <v>121</v>
      </c>
      <c r="N22" s="167"/>
      <c r="O22" s="167"/>
      <c r="P22" s="167"/>
      <c r="Q22" s="239"/>
      <c r="R22" s="125"/>
      <c r="S22" s="136"/>
      <c r="T22" s="137"/>
      <c r="U22" s="245">
        <v>3</v>
      </c>
      <c r="V22" s="249"/>
      <c r="W22" s="138"/>
      <c r="X22" s="249"/>
      <c r="Y22" s="138"/>
    </row>
    <row r="23" spans="1:25" s="7" customFormat="1" ht="23.25" customHeight="1">
      <c r="A23" s="131" t="s">
        <v>122</v>
      </c>
      <c r="B23" s="526" t="s">
        <v>126</v>
      </c>
      <c r="C23" s="137">
        <v>3</v>
      </c>
      <c r="D23" s="167"/>
      <c r="E23" s="167"/>
      <c r="F23" s="239"/>
      <c r="G23" s="254">
        <v>4</v>
      </c>
      <c r="H23" s="137">
        <f>G23*30</f>
        <v>120</v>
      </c>
      <c r="I23" s="132" t="s">
        <v>92</v>
      </c>
      <c r="J23" s="132"/>
      <c r="K23" s="132"/>
      <c r="L23" s="132" t="s">
        <v>92</v>
      </c>
      <c r="M23" s="132" t="s">
        <v>127</v>
      </c>
      <c r="N23" s="167"/>
      <c r="O23" s="167"/>
      <c r="P23" s="167"/>
      <c r="Q23" s="239"/>
      <c r="R23" s="125"/>
      <c r="S23" s="136"/>
      <c r="T23" s="137">
        <v>2</v>
      </c>
      <c r="U23" s="245"/>
      <c r="V23" s="249"/>
      <c r="W23" s="138"/>
      <c r="X23" s="249"/>
      <c r="Y23" s="138"/>
    </row>
    <row r="24" spans="1:25" s="7" customFormat="1" ht="22.5" customHeight="1">
      <c r="A24" s="131" t="s">
        <v>123</v>
      </c>
      <c r="B24" s="527" t="s">
        <v>120</v>
      </c>
      <c r="C24" s="137"/>
      <c r="D24" s="167"/>
      <c r="E24" s="167"/>
      <c r="F24" s="239"/>
      <c r="G24" s="254"/>
      <c r="H24" s="137"/>
      <c r="I24" s="132"/>
      <c r="J24" s="132"/>
      <c r="K24" s="132"/>
      <c r="L24" s="132"/>
      <c r="M24" s="132"/>
      <c r="N24" s="167"/>
      <c r="O24" s="167"/>
      <c r="P24" s="167"/>
      <c r="Q24" s="239"/>
      <c r="R24" s="125"/>
      <c r="S24" s="136"/>
      <c r="T24" s="137"/>
      <c r="U24" s="245"/>
      <c r="V24" s="249"/>
      <c r="W24" s="138"/>
      <c r="X24" s="249"/>
      <c r="Y24" s="138"/>
    </row>
    <row r="25" spans="1:25" s="7" customFormat="1" ht="42" customHeight="1">
      <c r="A25" s="264" t="s">
        <v>124</v>
      </c>
      <c r="B25" s="526" t="s">
        <v>112</v>
      </c>
      <c r="C25" s="168"/>
      <c r="D25" s="235"/>
      <c r="E25" s="235"/>
      <c r="F25" s="240"/>
      <c r="G25" s="254"/>
      <c r="H25" s="137"/>
      <c r="I25" s="132"/>
      <c r="J25" s="132"/>
      <c r="K25" s="132"/>
      <c r="L25" s="132"/>
      <c r="M25" s="132"/>
      <c r="N25" s="167"/>
      <c r="O25" s="167"/>
      <c r="P25" s="167"/>
      <c r="Q25" s="239"/>
      <c r="R25" s="125"/>
      <c r="S25" s="136"/>
      <c r="T25" s="137"/>
      <c r="U25" s="246"/>
      <c r="V25" s="250"/>
      <c r="W25" s="170"/>
      <c r="X25" s="250"/>
      <c r="Y25" s="170"/>
    </row>
    <row r="26" spans="1:25" s="7" customFormat="1" ht="20.25" customHeight="1" thickBot="1">
      <c r="A26" s="234" t="s">
        <v>125</v>
      </c>
      <c r="B26" s="528" t="s">
        <v>114</v>
      </c>
      <c r="C26" s="148"/>
      <c r="D26" s="233"/>
      <c r="E26" s="233"/>
      <c r="F26" s="252"/>
      <c r="G26" s="255"/>
      <c r="H26" s="168"/>
      <c r="I26" s="211"/>
      <c r="J26" s="211"/>
      <c r="K26" s="211"/>
      <c r="L26" s="211"/>
      <c r="M26" s="211"/>
      <c r="N26" s="235"/>
      <c r="O26" s="235"/>
      <c r="P26" s="235"/>
      <c r="Q26" s="240"/>
      <c r="R26" s="169"/>
      <c r="S26" s="27"/>
      <c r="T26" s="168"/>
      <c r="U26" s="246"/>
      <c r="V26" s="250"/>
      <c r="W26" s="170"/>
      <c r="X26" s="250"/>
      <c r="Y26" s="170"/>
    </row>
    <row r="27" spans="1:25" s="7" customFormat="1" ht="21" customHeight="1" thickBot="1">
      <c r="A27" s="485" t="s">
        <v>61</v>
      </c>
      <c r="B27" s="486"/>
      <c r="C27" s="486"/>
      <c r="D27" s="486"/>
      <c r="E27" s="486"/>
      <c r="F27" s="486"/>
      <c r="G27" s="159">
        <f>G21+G22+G23</f>
        <v>14</v>
      </c>
      <c r="H27" s="256">
        <f>H21++H22+H23</f>
        <v>420</v>
      </c>
      <c r="I27" s="266" t="s">
        <v>128</v>
      </c>
      <c r="J27" s="206" t="s">
        <v>118</v>
      </c>
      <c r="K27" s="266"/>
      <c r="L27" s="266" t="s">
        <v>129</v>
      </c>
      <c r="M27" s="266" t="s">
        <v>130</v>
      </c>
      <c r="N27" s="257" t="e">
        <f>N21+#REF!+N22+#REF!</f>
        <v>#REF!</v>
      </c>
      <c r="O27" s="257" t="e">
        <f>O21+#REF!+O22+#REF!</f>
        <v>#REF!</v>
      </c>
      <c r="P27" s="257" t="e">
        <f>P21+#REF!+P22+#REF!</f>
        <v>#REF!</v>
      </c>
      <c r="Q27" s="258" t="e">
        <f>Q21+#REF!+Q22+#REF!</f>
        <v>#REF!</v>
      </c>
      <c r="R27" s="256"/>
      <c r="S27" s="259"/>
      <c r="T27" s="260">
        <f>T21+T22+T23</f>
        <v>2</v>
      </c>
      <c r="U27" s="261">
        <f>U21+U22+U24</f>
        <v>6</v>
      </c>
      <c r="V27" s="262"/>
      <c r="W27" s="156"/>
      <c r="X27" s="262"/>
      <c r="Y27" s="156"/>
    </row>
    <row r="28" spans="1:25" s="7" customFormat="1" ht="19.5" customHeight="1" thickBot="1">
      <c r="A28" s="412" t="s">
        <v>58</v>
      </c>
      <c r="B28" s="413"/>
      <c r="C28" s="413"/>
      <c r="D28" s="413"/>
      <c r="E28" s="413"/>
      <c r="F28" s="414"/>
      <c r="G28" s="178">
        <f>G19+G27</f>
        <v>20</v>
      </c>
      <c r="H28" s="179">
        <f>H19+H27</f>
        <v>600</v>
      </c>
      <c r="I28" s="267" t="s">
        <v>131</v>
      </c>
      <c r="J28" s="267" t="s">
        <v>108</v>
      </c>
      <c r="K28" s="267"/>
      <c r="L28" s="267" t="s">
        <v>128</v>
      </c>
      <c r="M28" s="267" t="s">
        <v>132</v>
      </c>
      <c r="N28" s="236">
        <f>SUM(N18:N26)</f>
        <v>0</v>
      </c>
      <c r="O28" s="236">
        <f>SUM(O18:O26)</f>
        <v>0</v>
      </c>
      <c r="P28" s="237">
        <f>SUM(P18:P26)</f>
        <v>0</v>
      </c>
      <c r="Q28" s="241"/>
      <c r="R28" s="175"/>
      <c r="S28" s="176">
        <f>S19+S27</f>
        <v>4</v>
      </c>
      <c r="T28" s="161">
        <f>T19+T27</f>
        <v>2</v>
      </c>
      <c r="U28" s="247">
        <f>U19+U27</f>
        <v>6</v>
      </c>
      <c r="V28" s="251"/>
      <c r="W28" s="165"/>
      <c r="X28" s="251"/>
      <c r="Y28" s="165"/>
    </row>
    <row r="29" spans="1:25" s="7" customFormat="1" ht="20.25" thickBot="1">
      <c r="A29" s="469" t="s">
        <v>83</v>
      </c>
      <c r="B29" s="470"/>
      <c r="C29" s="470"/>
      <c r="D29" s="470"/>
      <c r="E29" s="470"/>
      <c r="F29" s="471"/>
      <c r="G29" s="180">
        <f>G15+G28</f>
        <v>40</v>
      </c>
      <c r="H29" s="181">
        <f>H15+H28</f>
        <v>1200</v>
      </c>
      <c r="I29" s="268" t="s">
        <v>133</v>
      </c>
      <c r="J29" s="269" t="s">
        <v>134</v>
      </c>
      <c r="K29" s="269"/>
      <c r="L29" s="269" t="s">
        <v>135</v>
      </c>
      <c r="M29" s="269" t="s">
        <v>136</v>
      </c>
      <c r="N29" s="29" t="e">
        <f>#REF!+#REF!+#REF!+#REF!+#REF!</f>
        <v>#REF!</v>
      </c>
      <c r="O29" s="29" t="e">
        <f>#REF!+#REF!+#REF!+#REF!+#REF!</f>
        <v>#REF!</v>
      </c>
      <c r="P29" s="29" t="e">
        <f>#REF!+#REF!+#REF!+#REF!+#REF!</f>
        <v>#REF!</v>
      </c>
      <c r="Q29" s="242"/>
      <c r="R29" s="181">
        <f>R15+R28</f>
        <v>6</v>
      </c>
      <c r="S29" s="183">
        <f>S15+S28</f>
        <v>6</v>
      </c>
      <c r="T29" s="182">
        <f>T15+T28</f>
        <v>6</v>
      </c>
      <c r="U29" s="183">
        <f>U15+U28</f>
        <v>6</v>
      </c>
      <c r="V29" s="166"/>
      <c r="W29" s="184"/>
      <c r="X29" s="166"/>
      <c r="Y29" s="184"/>
    </row>
    <row r="30" spans="1:25" s="7" customFormat="1" ht="19.5" thickBot="1">
      <c r="A30" s="482" t="s">
        <v>45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30">
        <v>4</v>
      </c>
      <c r="O30" s="31">
        <v>2</v>
      </c>
      <c r="P30" s="32" t="s">
        <v>50</v>
      </c>
      <c r="Q30" s="243"/>
      <c r="R30" s="185">
        <v>1</v>
      </c>
      <c r="S30" s="186">
        <v>2</v>
      </c>
      <c r="T30" s="244">
        <v>2</v>
      </c>
      <c r="U30" s="187">
        <v>2</v>
      </c>
      <c r="V30" s="157"/>
      <c r="W30" s="156"/>
      <c r="X30" s="157"/>
      <c r="Y30" s="188"/>
    </row>
    <row r="31" spans="1:25" s="7" customFormat="1" ht="19.5" thickBot="1">
      <c r="A31" s="482" t="s">
        <v>46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4"/>
      <c r="N31" s="13">
        <v>5</v>
      </c>
      <c r="O31" s="33" t="s">
        <v>49</v>
      </c>
      <c r="P31" s="32" t="s">
        <v>51</v>
      </c>
      <c r="Q31" s="22"/>
      <c r="R31" s="189"/>
      <c r="S31" s="190"/>
      <c r="T31" s="191"/>
      <c r="U31" s="192"/>
      <c r="V31" s="193"/>
      <c r="W31" s="194">
        <v>1</v>
      </c>
      <c r="X31" s="157"/>
      <c r="Y31" s="188"/>
    </row>
    <row r="32" spans="1:25" s="7" customFormat="1" ht="19.5" thickBot="1">
      <c r="A32" s="498" t="s">
        <v>151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512"/>
    </row>
    <row r="33" spans="1:25" s="7" customFormat="1" ht="31.5">
      <c r="A33" s="513" t="s">
        <v>152</v>
      </c>
      <c r="B33" s="514" t="s">
        <v>150</v>
      </c>
      <c r="C33" s="515">
        <v>2</v>
      </c>
      <c r="D33" s="516">
        <v>1</v>
      </c>
      <c r="E33" s="516"/>
      <c r="F33" s="517"/>
      <c r="G33" s="518">
        <v>6</v>
      </c>
      <c r="H33" s="519">
        <f>G33*30</f>
        <v>180</v>
      </c>
      <c r="I33" s="520">
        <v>90</v>
      </c>
      <c r="J33" s="516"/>
      <c r="K33" s="516"/>
      <c r="L33" s="521">
        <v>90</v>
      </c>
      <c r="M33" s="522">
        <f>H33-I33</f>
        <v>90</v>
      </c>
      <c r="N33" s="523"/>
      <c r="O33" s="523"/>
      <c r="P33" s="524"/>
      <c r="Q33" s="529">
        <v>3</v>
      </c>
      <c r="R33" s="531">
        <v>3</v>
      </c>
      <c r="S33" s="533">
        <v>3</v>
      </c>
      <c r="T33" s="534"/>
      <c r="U33" s="535"/>
      <c r="V33" s="531"/>
      <c r="W33" s="536"/>
      <c r="X33" s="534"/>
      <c r="Y33" s="536"/>
    </row>
    <row r="34" spans="1:25" s="7" customFormat="1" ht="32.25" thickBot="1">
      <c r="A34" s="500" t="s">
        <v>153</v>
      </c>
      <c r="B34" s="501" t="s">
        <v>150</v>
      </c>
      <c r="C34" s="502">
        <v>4</v>
      </c>
      <c r="D34" s="503">
        <v>3</v>
      </c>
      <c r="E34" s="503"/>
      <c r="F34" s="504"/>
      <c r="G34" s="505">
        <v>6</v>
      </c>
      <c r="H34" s="506">
        <f>G34*30</f>
        <v>180</v>
      </c>
      <c r="I34" s="507">
        <v>90</v>
      </c>
      <c r="J34" s="503"/>
      <c r="K34" s="503"/>
      <c r="L34" s="508">
        <v>90</v>
      </c>
      <c r="M34" s="509">
        <f>H34-I34</f>
        <v>90</v>
      </c>
      <c r="N34" s="510"/>
      <c r="O34" s="510"/>
      <c r="P34" s="511"/>
      <c r="Q34" s="530">
        <v>3</v>
      </c>
      <c r="R34" s="532"/>
      <c r="S34" s="537"/>
      <c r="T34" s="538">
        <v>3</v>
      </c>
      <c r="U34" s="539">
        <v>3</v>
      </c>
      <c r="V34" s="532"/>
      <c r="W34" s="540"/>
      <c r="X34" s="538"/>
      <c r="Y34" s="540"/>
    </row>
    <row r="35" spans="1:25" s="7" customFormat="1" ht="18.75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2"/>
      <c r="O35" s="493"/>
      <c r="P35" s="493"/>
      <c r="Q35" s="492"/>
      <c r="R35" s="494"/>
      <c r="S35" s="494"/>
      <c r="T35" s="494"/>
      <c r="U35" s="495"/>
      <c r="V35" s="496"/>
      <c r="W35" s="496"/>
      <c r="X35" s="497"/>
      <c r="Y35" s="497"/>
    </row>
    <row r="36" spans="1:20" ht="18.75">
      <c r="A36" s="2"/>
      <c r="B36" s="431" t="s">
        <v>149</v>
      </c>
      <c r="C36" s="431"/>
      <c r="D36" s="431"/>
      <c r="E36" s="431"/>
      <c r="F36" s="431"/>
      <c r="G36" s="472" t="s">
        <v>84</v>
      </c>
      <c r="H36" s="472"/>
      <c r="I36" s="199"/>
      <c r="J36" s="463" t="s">
        <v>143</v>
      </c>
      <c r="K36" s="463"/>
      <c r="L36" s="463"/>
      <c r="M36" s="2"/>
      <c r="N36" s="196"/>
      <c r="O36" s="197"/>
      <c r="P36" s="197"/>
      <c r="Q36" s="198"/>
      <c r="R36" s="2"/>
      <c r="S36" s="2"/>
      <c r="T36" s="2"/>
    </row>
    <row r="37" spans="1:20" ht="12.75" customHeight="1">
      <c r="A37" s="2"/>
      <c r="B37" s="270"/>
      <c r="C37" s="270"/>
      <c r="D37" s="270"/>
      <c r="E37" s="270"/>
      <c r="F37" s="270"/>
      <c r="G37" s="2"/>
      <c r="H37" s="2"/>
      <c r="I37" s="2"/>
      <c r="J37" s="2"/>
      <c r="K37" s="2"/>
      <c r="L37" s="2"/>
      <c r="M37" s="2"/>
      <c r="N37" s="196"/>
      <c r="O37" s="197"/>
      <c r="P37" s="197"/>
      <c r="Q37" s="198"/>
      <c r="R37" s="2"/>
      <c r="S37" s="2"/>
      <c r="T37" s="2"/>
    </row>
    <row r="38" spans="1:20" ht="18.75">
      <c r="A38" s="2"/>
      <c r="B38" s="8" t="s">
        <v>140</v>
      </c>
      <c r="C38" s="195"/>
      <c r="D38" s="195"/>
      <c r="E38" s="195"/>
      <c r="F38" s="195"/>
      <c r="G38" s="472" t="s">
        <v>84</v>
      </c>
      <c r="H38" s="472"/>
      <c r="I38" s="199"/>
      <c r="J38" s="463" t="s">
        <v>113</v>
      </c>
      <c r="K38" s="463"/>
      <c r="L38" s="463"/>
      <c r="M38" s="2"/>
      <c r="N38" s="196"/>
      <c r="O38" s="197"/>
      <c r="P38" s="197"/>
      <c r="Q38" s="198"/>
      <c r="R38" s="2"/>
      <c r="S38" s="2"/>
      <c r="T38" s="2"/>
    </row>
    <row r="39" spans="1:20" ht="15.75">
      <c r="A39" s="2"/>
      <c r="B39" s="195"/>
      <c r="C39" s="195"/>
      <c r="D39" s="195"/>
      <c r="E39" s="195"/>
      <c r="F39" s="195"/>
      <c r="G39" s="2"/>
      <c r="H39" s="2"/>
      <c r="I39" s="2"/>
      <c r="J39" s="28"/>
      <c r="K39" s="28"/>
      <c r="L39" s="28"/>
      <c r="M39" s="2"/>
      <c r="N39" s="196"/>
      <c r="O39" s="197"/>
      <c r="P39" s="197"/>
      <c r="Q39" s="198"/>
      <c r="R39" s="2"/>
      <c r="S39" s="2"/>
      <c r="T39" s="2"/>
    </row>
    <row r="40" spans="2:16" s="3" customFormat="1" ht="16.5" customHeight="1">
      <c r="B40" s="226" t="s">
        <v>141</v>
      </c>
      <c r="C40" s="464"/>
      <c r="D40" s="464"/>
      <c r="E40" s="464"/>
      <c r="F40" s="464"/>
      <c r="G40" s="468" t="s">
        <v>84</v>
      </c>
      <c r="H40" s="468"/>
      <c r="I40" s="227"/>
      <c r="J40" s="462" t="s">
        <v>142</v>
      </c>
      <c r="K40" s="462"/>
      <c r="L40" s="462"/>
      <c r="N40" s="200"/>
      <c r="O40" s="200"/>
      <c r="P40" s="200"/>
    </row>
    <row r="41" spans="1:20" ht="15.75">
      <c r="A41" s="2"/>
      <c r="B41" s="2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  <c r="O41" s="4"/>
      <c r="P41" s="4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sheetProtection/>
  <mergeCells count="51">
    <mergeCell ref="A32:Y32"/>
    <mergeCell ref="C2:F4"/>
    <mergeCell ref="H2:M2"/>
    <mergeCell ref="E7:E8"/>
    <mergeCell ref="A30:M30"/>
    <mergeCell ref="A31:M31"/>
    <mergeCell ref="A19:F19"/>
    <mergeCell ref="A2:A8"/>
    <mergeCell ref="A28:F28"/>
    <mergeCell ref="A27:F27"/>
    <mergeCell ref="D5:D8"/>
    <mergeCell ref="J40:L40"/>
    <mergeCell ref="J38:L38"/>
    <mergeCell ref="C40:F40"/>
    <mergeCell ref="A17:Y17"/>
    <mergeCell ref="A20:Y20"/>
    <mergeCell ref="G40:H40"/>
    <mergeCell ref="A29:F29"/>
    <mergeCell ref="G38:H38"/>
    <mergeCell ref="G36:H36"/>
    <mergeCell ref="J36:L36"/>
    <mergeCell ref="A1:Y1"/>
    <mergeCell ref="Q4:Q5"/>
    <mergeCell ref="M3:M8"/>
    <mergeCell ref="N2:Q2"/>
    <mergeCell ref="B2:B8"/>
    <mergeCell ref="V3:W4"/>
    <mergeCell ref="X3:Y4"/>
    <mergeCell ref="K5:K8"/>
    <mergeCell ref="T3:U4"/>
    <mergeCell ref="R3:S4"/>
    <mergeCell ref="B36:F36"/>
    <mergeCell ref="G2:G8"/>
    <mergeCell ref="N4:P5"/>
    <mergeCell ref="C5:C8"/>
    <mergeCell ref="A10:Y10"/>
    <mergeCell ref="R5:Y5"/>
    <mergeCell ref="L5:L8"/>
    <mergeCell ref="E5:F6"/>
    <mergeCell ref="J4:L4"/>
    <mergeCell ref="A16:Y16"/>
    <mergeCell ref="A15:F15"/>
    <mergeCell ref="N3:P3"/>
    <mergeCell ref="R2:Y2"/>
    <mergeCell ref="I4:I8"/>
    <mergeCell ref="H3:H8"/>
    <mergeCell ref="I3:L3"/>
    <mergeCell ref="N7:P7"/>
    <mergeCell ref="J5:J8"/>
    <mergeCell ref="R7:Y7"/>
    <mergeCell ref="F7:F8"/>
  </mergeCells>
  <printOptions horizontalCentered="1"/>
  <pageMargins left="0.5905511811023623" right="0.5905511811023623" top="0.7480314960629921" bottom="0.7480314960629921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Oleg</cp:lastModifiedBy>
  <cp:lastPrinted>2020-05-25T20:02:03Z</cp:lastPrinted>
  <dcterms:created xsi:type="dcterms:W3CDTF">2007-11-26T10:42:37Z</dcterms:created>
  <dcterms:modified xsi:type="dcterms:W3CDTF">2020-05-25T20:03:07Z</dcterms:modified>
  <cp:category/>
  <cp:version/>
  <cp:contentType/>
  <cp:contentStatus/>
</cp:coreProperties>
</file>